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Riassunto07" sheetId="1" r:id="rId1"/>
    <sheet name="Novembre07" sheetId="2" r:id="rId2"/>
  </sheets>
  <definedNames/>
  <calcPr fullCalcOnLoad="1"/>
</workbook>
</file>

<file path=xl/sharedStrings.xml><?xml version="1.0" encoding="utf-8"?>
<sst xmlns="http://schemas.openxmlformats.org/spreadsheetml/2006/main" count="172" uniqueCount="36">
  <si>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</si>
  <si>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</si>
  <si>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</si>
  <si>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</si>
  <si>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</si>
  <si>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</si>
  <si>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</si>
  <si>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</si>
  <si>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</si>
  <si>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</si>
  <si>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</si>
  <si>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</si>
  <si>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Tipologia</t>
  </si>
  <si>
    <t>Biblioteche</t>
  </si>
  <si>
    <t>CSBNO</t>
  </si>
  <si>
    <t>Totali</t>
  </si>
  <si>
    <t>TOTALI ANNUALI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</si>
  <si>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</si>
  <si>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</si>
  <si>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</si>
  <si>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</si>
  <si>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</si>
  <si>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</si>
  <si>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</si>
  <si>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</si>
  <si>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</si>
  <si>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</si>
  <si>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</si>
  <si>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</si>
  <si>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</si>
  <si>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</si>
  <si>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biblioteche</t>
  </si>
  <si>
    <t>totale catalogato CSBNo</t>
  </si>
  <si>
    <t>multimediale totale</t>
  </si>
  <si>
    <t>Totale inseriti 2006</t>
  </si>
  <si>
    <t>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</si>
</sst>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1" fillId="0" borderId="2" xfId="0" applyNumberFormat="1" applyFont="1" applyBorder="1" applyAlignment="1">
      <alignment/>
    </xf>
    <xf numFmtId="171" fontId="0" fillId="0" borderId="3" xfId="0" applyNumberFormat="1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0" fontId="0" fillId="0" borderId="7" xfId="17" applyNumberFormat="1" applyFont="1" applyFill="1" applyBorder="1" applyAlignment="1" applyProtection="1">
      <alignment/>
      <protection/>
    </xf>
    <xf numFmtId="171" fontId="0" fillId="0" borderId="1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1" fillId="2" borderId="10" xfId="0" applyNumberFormat="1" applyFont="1" applyFill="1" applyBorder="1" applyAlignment="1">
      <alignment/>
    </xf>
    <xf numFmtId="171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0" xfId="0" applyNumberFormat="1" applyAlignment="1">
      <alignment/>
    </xf>
    <xf numFmtId="171" fontId="1" fillId="0" borderId="4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/>
    </xf>
    <xf numFmtId="171" fontId="1" fillId="0" borderId="19" xfId="17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K26"/>
  <sheetViews>
    <sheetView workbookViewId="0" topLeftCell="BX1">
      <selection activeCell="CD21" sqref="CD21"/>
    </sheetView>
  </sheetViews>
  <sheetFormatPr defaultColWidth="9.140625" defaultRowHeight="12.75"/>
  <cols>
    <col min="1" max="1" width="30.00390625" style="0" customWidth="1"/>
    <col min="15" max="15" width="8.00390625" style="0" customWidth="1"/>
  </cols>
  <sheetData>
    <row r="2" spans="1:85" ht="12.75">
      <c r="A2" s="1"/>
      <c r="B2" s="49" t="s">
        <v>0</v>
      </c>
      <c r="C2" s="49"/>
      <c r="D2" s="49"/>
      <c r="E2" s="49"/>
      <c r="F2" s="49"/>
      <c r="G2" s="49"/>
      <c r="H2" s="49"/>
      <c r="I2" s="49" t="s">
        <v>1</v>
      </c>
      <c r="J2" s="49"/>
      <c r="K2" s="49"/>
      <c r="L2" s="49"/>
      <c r="M2" s="49"/>
      <c r="N2" s="49"/>
      <c r="O2" s="49"/>
      <c r="P2" s="49" t="s">
        <v>2</v>
      </c>
      <c r="Q2" s="49"/>
      <c r="R2" s="49"/>
      <c r="S2" s="49"/>
      <c r="T2" s="49"/>
      <c r="U2" s="49"/>
      <c r="V2" s="49"/>
      <c r="W2" s="49" t="s">
        <v>3</v>
      </c>
      <c r="X2" s="49"/>
      <c r="Y2" s="49"/>
      <c r="Z2" s="49"/>
      <c r="AA2" s="49"/>
      <c r="AB2" s="49"/>
      <c r="AC2" s="49"/>
      <c r="AD2" s="49" t="s">
        <v>4</v>
      </c>
      <c r="AE2" s="49"/>
      <c r="AF2" s="49"/>
      <c r="AG2" s="49"/>
      <c r="AH2" s="49"/>
      <c r="AI2" s="49"/>
      <c r="AJ2" s="49"/>
      <c r="AK2" s="49" t="s">
        <v>5</v>
      </c>
      <c r="AL2" s="49"/>
      <c r="AM2" s="49"/>
      <c r="AN2" s="49"/>
      <c r="AO2" s="49"/>
      <c r="AP2" s="49"/>
      <c r="AQ2" s="49"/>
      <c r="AR2" s="49" t="s">
        <v>6</v>
      </c>
      <c r="AS2" s="49"/>
      <c r="AT2" s="49"/>
      <c r="AU2" s="49"/>
      <c r="AV2" s="49"/>
      <c r="AW2" s="49"/>
      <c r="AX2" s="49"/>
      <c r="AY2" s="49" t="s">
        <v>7</v>
      </c>
      <c r="AZ2" s="49"/>
      <c r="BA2" s="49"/>
      <c r="BB2" s="49"/>
      <c r="BC2" s="49"/>
      <c r="BD2" s="49"/>
      <c r="BE2" s="49"/>
      <c r="BF2" s="49" t="s">
        <v>8</v>
      </c>
      <c r="BG2" s="49"/>
      <c r="BH2" s="49"/>
      <c r="BI2" s="49"/>
      <c r="BJ2" s="49"/>
      <c r="BK2" s="49"/>
      <c r="BL2" s="49"/>
      <c r="BM2" s="49" t="s">
        <v>9</v>
      </c>
      <c r="BN2" s="49"/>
      <c r="BO2" s="49"/>
      <c r="BP2" s="49"/>
      <c r="BQ2" s="49"/>
      <c r="BR2" s="49"/>
      <c r="BS2" s="49"/>
      <c r="BT2" s="49" t="s">
        <v>10</v>
      </c>
      <c r="BU2" s="49"/>
      <c r="BV2" s="49"/>
      <c r="BW2" s="49"/>
      <c r="BX2" s="49"/>
      <c r="BY2" s="49"/>
      <c r="BZ2" s="49"/>
      <c r="CA2" s="49" t="s">
        <v>11</v>
      </c>
      <c r="CB2" s="49"/>
      <c r="CC2" s="49"/>
      <c r="CD2" s="49"/>
      <c r="CE2" s="49"/>
      <c r="CF2" s="49"/>
      <c r="CG2" s="49"/>
    </row>
    <row r="3" spans="1:87" ht="12.75">
      <c r="A3" s="48" t="s">
        <v>12</v>
      </c>
      <c r="B3" s="47" t="s">
        <v>13</v>
      </c>
      <c r="C3" s="47"/>
      <c r="D3" s="47"/>
      <c r="E3" s="46" t="s">
        <v>14</v>
      </c>
      <c r="F3" s="46"/>
      <c r="G3" s="46"/>
      <c r="H3" s="2" t="s">
        <v>15</v>
      </c>
      <c r="I3" s="47" t="s">
        <v>13</v>
      </c>
      <c r="J3" s="47"/>
      <c r="K3" s="47"/>
      <c r="L3" s="46" t="s">
        <v>14</v>
      </c>
      <c r="M3" s="46"/>
      <c r="N3" s="46"/>
      <c r="O3" s="2" t="s">
        <v>15</v>
      </c>
      <c r="P3" s="47" t="s">
        <v>13</v>
      </c>
      <c r="Q3" s="47"/>
      <c r="R3" s="47"/>
      <c r="S3" s="46" t="s">
        <v>14</v>
      </c>
      <c r="T3" s="46"/>
      <c r="U3" s="46"/>
      <c r="V3" s="2" t="s">
        <v>15</v>
      </c>
      <c r="W3" s="47" t="s">
        <v>13</v>
      </c>
      <c r="X3" s="47"/>
      <c r="Y3" s="47"/>
      <c r="Z3" s="46" t="s">
        <v>14</v>
      </c>
      <c r="AA3" s="46"/>
      <c r="AB3" s="46"/>
      <c r="AC3" s="2" t="s">
        <v>15</v>
      </c>
      <c r="AD3" s="47" t="s">
        <v>13</v>
      </c>
      <c r="AE3" s="47"/>
      <c r="AF3" s="47"/>
      <c r="AG3" s="46" t="s">
        <v>14</v>
      </c>
      <c r="AH3" s="46"/>
      <c r="AI3" s="46"/>
      <c r="AJ3" s="2" t="s">
        <v>15</v>
      </c>
      <c r="AK3" s="47" t="s">
        <v>13</v>
      </c>
      <c r="AL3" s="47"/>
      <c r="AM3" s="47"/>
      <c r="AN3" s="46" t="s">
        <v>14</v>
      </c>
      <c r="AO3" s="46"/>
      <c r="AP3" s="46"/>
      <c r="AQ3" s="2" t="s">
        <v>15</v>
      </c>
      <c r="AR3" s="47" t="s">
        <v>13</v>
      </c>
      <c r="AS3" s="47"/>
      <c r="AT3" s="47"/>
      <c r="AU3" s="46" t="s">
        <v>14</v>
      </c>
      <c r="AV3" s="46"/>
      <c r="AW3" s="46"/>
      <c r="AX3" s="2" t="s">
        <v>15</v>
      </c>
      <c r="AY3" s="47" t="s">
        <v>13</v>
      </c>
      <c r="AZ3" s="47"/>
      <c r="BA3" s="47"/>
      <c r="BB3" s="46" t="s">
        <v>14</v>
      </c>
      <c r="BC3" s="46"/>
      <c r="BD3" s="46"/>
      <c r="BE3" s="2" t="s">
        <v>15</v>
      </c>
      <c r="BF3" s="47" t="s">
        <v>13</v>
      </c>
      <c r="BG3" s="47"/>
      <c r="BH3" s="47"/>
      <c r="BI3" s="46" t="s">
        <v>14</v>
      </c>
      <c r="BJ3" s="46"/>
      <c r="BK3" s="46"/>
      <c r="BL3" s="2" t="s">
        <v>15</v>
      </c>
      <c r="BM3" s="47" t="s">
        <v>13</v>
      </c>
      <c r="BN3" s="47"/>
      <c r="BO3" s="47"/>
      <c r="BP3" s="46" t="s">
        <v>14</v>
      </c>
      <c r="BQ3" s="46"/>
      <c r="BR3" s="46"/>
      <c r="BS3" s="2" t="s">
        <v>15</v>
      </c>
      <c r="BT3" s="47" t="s">
        <v>13</v>
      </c>
      <c r="BU3" s="47"/>
      <c r="BV3" s="47"/>
      <c r="BW3" s="46" t="s">
        <v>14</v>
      </c>
      <c r="BX3" s="46"/>
      <c r="BY3" s="46"/>
      <c r="BZ3" s="2" t="s">
        <v>15</v>
      </c>
      <c r="CA3" s="47" t="s">
        <v>13</v>
      </c>
      <c r="CB3" s="47"/>
      <c r="CC3" s="47"/>
      <c r="CD3" s="46" t="s">
        <v>14</v>
      </c>
      <c r="CE3" s="46"/>
      <c r="CF3" s="46"/>
      <c r="CG3" s="2" t="s">
        <v>15</v>
      </c>
      <c r="CI3" t="s">
        <v>16</v>
      </c>
    </row>
    <row r="4" spans="1:85" ht="12.75">
      <c r="A4" s="48"/>
      <c r="B4" s="3" t="s">
        <v>17</v>
      </c>
      <c r="C4" s="4" t="s">
        <v>18</v>
      </c>
      <c r="D4" s="4" t="s">
        <v>19</v>
      </c>
      <c r="E4" s="4" t="s">
        <v>17</v>
      </c>
      <c r="F4" s="4" t="s">
        <v>18</v>
      </c>
      <c r="G4" s="4" t="s">
        <v>19</v>
      </c>
      <c r="H4" s="5"/>
      <c r="I4" s="3" t="s">
        <v>17</v>
      </c>
      <c r="J4" s="4" t="s">
        <v>18</v>
      </c>
      <c r="K4" s="4" t="s">
        <v>19</v>
      </c>
      <c r="L4" s="4" t="s">
        <v>17</v>
      </c>
      <c r="M4" s="4" t="s">
        <v>18</v>
      </c>
      <c r="N4" s="4" t="s">
        <v>19</v>
      </c>
      <c r="O4" s="5"/>
      <c r="P4" s="3" t="s">
        <v>17</v>
      </c>
      <c r="Q4" s="4" t="s">
        <v>18</v>
      </c>
      <c r="R4" s="4" t="s">
        <v>19</v>
      </c>
      <c r="S4" s="4" t="s">
        <v>17</v>
      </c>
      <c r="T4" s="4" t="s">
        <v>18</v>
      </c>
      <c r="U4" s="4" t="s">
        <v>19</v>
      </c>
      <c r="V4" s="5"/>
      <c r="W4" s="3" t="s">
        <v>17</v>
      </c>
      <c r="X4" s="4" t="s">
        <v>18</v>
      </c>
      <c r="Y4" s="4" t="s">
        <v>19</v>
      </c>
      <c r="Z4" s="4" t="s">
        <v>17</v>
      </c>
      <c r="AA4" s="4" t="s">
        <v>18</v>
      </c>
      <c r="AB4" s="4" t="s">
        <v>19</v>
      </c>
      <c r="AC4" s="5"/>
      <c r="AD4" s="3" t="s">
        <v>17</v>
      </c>
      <c r="AE4" s="4" t="s">
        <v>18</v>
      </c>
      <c r="AF4" s="4" t="s">
        <v>19</v>
      </c>
      <c r="AG4" s="4" t="s">
        <v>17</v>
      </c>
      <c r="AH4" s="4" t="s">
        <v>18</v>
      </c>
      <c r="AI4" s="4" t="s">
        <v>19</v>
      </c>
      <c r="AJ4" s="5"/>
      <c r="AK4" s="3" t="s">
        <v>17</v>
      </c>
      <c r="AL4" s="4" t="s">
        <v>18</v>
      </c>
      <c r="AM4" s="4" t="s">
        <v>19</v>
      </c>
      <c r="AN4" s="4" t="s">
        <v>17</v>
      </c>
      <c r="AO4" s="4" t="s">
        <v>18</v>
      </c>
      <c r="AP4" s="4" t="s">
        <v>19</v>
      </c>
      <c r="AQ4" s="5"/>
      <c r="AR4" s="3" t="s">
        <v>17</v>
      </c>
      <c r="AS4" s="4" t="s">
        <v>18</v>
      </c>
      <c r="AT4" s="4" t="s">
        <v>19</v>
      </c>
      <c r="AU4" s="4" t="s">
        <v>17</v>
      </c>
      <c r="AV4" s="4" t="s">
        <v>18</v>
      </c>
      <c r="AW4" s="4" t="s">
        <v>19</v>
      </c>
      <c r="AX4" s="5"/>
      <c r="AY4" s="3" t="s">
        <v>17</v>
      </c>
      <c r="AZ4" s="4" t="s">
        <v>18</v>
      </c>
      <c r="BA4" s="4" t="s">
        <v>19</v>
      </c>
      <c r="BB4" s="4" t="s">
        <v>17</v>
      </c>
      <c r="BC4" s="4" t="s">
        <v>18</v>
      </c>
      <c r="BD4" s="4" t="s">
        <v>19</v>
      </c>
      <c r="BE4" s="5"/>
      <c r="BF4" s="3" t="s">
        <v>17</v>
      </c>
      <c r="BG4" s="4" t="s">
        <v>18</v>
      </c>
      <c r="BH4" s="4" t="s">
        <v>19</v>
      </c>
      <c r="BI4" s="4" t="s">
        <v>17</v>
      </c>
      <c r="BJ4" s="4" t="s">
        <v>18</v>
      </c>
      <c r="BK4" s="4" t="s">
        <v>19</v>
      </c>
      <c r="BL4" s="5"/>
      <c r="BM4" s="3" t="s">
        <v>17</v>
      </c>
      <c r="BN4" s="4" t="s">
        <v>18</v>
      </c>
      <c r="BO4" s="4" t="s">
        <v>19</v>
      </c>
      <c r="BP4" s="4" t="s">
        <v>17</v>
      </c>
      <c r="BQ4" s="4" t="s">
        <v>18</v>
      </c>
      <c r="BR4" s="4" t="s">
        <v>19</v>
      </c>
      <c r="BS4" s="5"/>
      <c r="BT4" s="3" t="s">
        <v>17</v>
      </c>
      <c r="BU4" s="4" t="s">
        <v>18</v>
      </c>
      <c r="BV4" s="4" t="s">
        <v>19</v>
      </c>
      <c r="BW4" s="4" t="s">
        <v>17</v>
      </c>
      <c r="BX4" s="4" t="s">
        <v>18</v>
      </c>
      <c r="BY4" s="4" t="s">
        <v>19</v>
      </c>
      <c r="BZ4" s="5"/>
      <c r="CA4" s="3" t="s">
        <v>17</v>
      </c>
      <c r="CB4" s="4" t="s">
        <v>18</v>
      </c>
      <c r="CC4" s="4" t="s">
        <v>19</v>
      </c>
      <c r="CD4" s="4" t="s">
        <v>17</v>
      </c>
      <c r="CE4" s="4" t="s">
        <v>18</v>
      </c>
      <c r="CF4" s="4" t="s">
        <v>19</v>
      </c>
      <c r="CG4" s="5"/>
    </row>
    <row r="5" spans="1:88" ht="12.75">
      <c r="A5" s="1" t="s">
        <v>20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8">
        <f aca="true" t="shared" si="0" ref="H5:H13">SUM(B5:G5)</f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8">
        <f aca="true" t="shared" si="1" ref="O5:O11">SUM(I5:N5)</f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8">
        <f aca="true" t="shared" si="2" ref="V5:V13">SUM(P5:U5)</f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9">
        <f aca="true" t="shared" si="3" ref="AC5:AC13">SUM(W5:AB5)</f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8">
        <f aca="true" t="shared" si="4" ref="AJ5:AJ13">SUM(AD5:AI5)</f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8">
        <f aca="true" t="shared" si="5" ref="AQ5:AQ13">SUM(AK5:AP5)</f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8">
        <f aca="true" t="shared" si="6" ref="AX5:AX13">SUM(AR5:AW5)</f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8">
        <f aca="true" t="shared" si="7" ref="BE5:BE13">SUM(AY5:BD5)</f>
        <v>0</v>
      </c>
      <c r="BF5" s="6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8">
        <f aca="true" t="shared" si="8" ref="BL5:BL13">SUM(BF5:BK5)</f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8">
        <f aca="true" t="shared" si="9" ref="BS5:BS13">SUM(BM5:BR5)</f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8">
        <f aca="true" t="shared" si="10" ref="BZ5:BZ13">SUM(BT5:BY5)</f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8">
        <f>SUM(CA5:CF5)</f>
        <v>0</v>
      </c>
      <c r="CI5" s="10">
        <f aca="true" t="shared" si="11" ref="CI5:CI12">SUM(H5+O5+V5+AC5+AJ5+AQ5+AX5+BE5+BL5+BS5+BZ5+CG5)</f>
        <v>0</v>
      </c>
      <c r="CJ5" s="11" t="s">
        <v>20</v>
      </c>
    </row>
    <row r="6" spans="1:88" ht="12.75">
      <c r="A6" s="1" t="s">
        <v>21</v>
      </c>
      <c r="B6" s="12">
        <v>0</v>
      </c>
      <c r="C6" s="12">
        <v>0</v>
      </c>
      <c r="D6" s="12">
        <v>0</v>
      </c>
      <c r="E6" s="12">
        <v>26</v>
      </c>
      <c r="F6" s="12">
        <v>0</v>
      </c>
      <c r="G6" s="12">
        <v>0</v>
      </c>
      <c r="H6" s="8">
        <f t="shared" si="0"/>
        <v>26</v>
      </c>
      <c r="I6" s="12">
        <v>0</v>
      </c>
      <c r="J6" s="12">
        <v>0</v>
      </c>
      <c r="K6" s="12">
        <v>0</v>
      </c>
      <c r="L6" s="12">
        <v>66</v>
      </c>
      <c r="M6" s="12">
        <v>0</v>
      </c>
      <c r="N6" s="12">
        <v>0</v>
      </c>
      <c r="O6" s="9">
        <f t="shared" si="1"/>
        <v>66</v>
      </c>
      <c r="P6" s="12">
        <v>0</v>
      </c>
      <c r="Q6" s="12">
        <v>0</v>
      </c>
      <c r="R6" s="12">
        <v>0</v>
      </c>
      <c r="S6" s="12">
        <v>7</v>
      </c>
      <c r="T6" s="12">
        <v>2</v>
      </c>
      <c r="U6" s="12">
        <v>0</v>
      </c>
      <c r="V6" s="9">
        <f t="shared" si="2"/>
        <v>9</v>
      </c>
      <c r="W6" s="12">
        <v>0</v>
      </c>
      <c r="X6" s="12">
        <v>0</v>
      </c>
      <c r="Y6" s="12">
        <v>0</v>
      </c>
      <c r="Z6" s="12">
        <v>6</v>
      </c>
      <c r="AA6" s="12">
        <v>0</v>
      </c>
      <c r="AB6" s="12">
        <v>0</v>
      </c>
      <c r="AC6" s="9">
        <f t="shared" si="3"/>
        <v>6</v>
      </c>
      <c r="AD6" s="12">
        <v>0</v>
      </c>
      <c r="AE6" s="12">
        <v>0</v>
      </c>
      <c r="AF6" s="12">
        <v>0</v>
      </c>
      <c r="AG6" s="12">
        <v>23</v>
      </c>
      <c r="AH6" s="12">
        <v>7</v>
      </c>
      <c r="AI6" s="12">
        <v>0</v>
      </c>
      <c r="AJ6" s="9">
        <f t="shared" si="4"/>
        <v>30</v>
      </c>
      <c r="AK6" s="12">
        <v>0</v>
      </c>
      <c r="AL6" s="12">
        <v>0</v>
      </c>
      <c r="AM6" s="12">
        <v>0</v>
      </c>
      <c r="AN6" s="12">
        <v>11</v>
      </c>
      <c r="AO6" s="12">
        <v>2</v>
      </c>
      <c r="AP6" s="12">
        <v>1</v>
      </c>
      <c r="AQ6" s="9">
        <f t="shared" si="5"/>
        <v>14</v>
      </c>
      <c r="AR6" s="12">
        <v>0</v>
      </c>
      <c r="AS6" s="12">
        <v>0</v>
      </c>
      <c r="AT6" s="12">
        <v>0</v>
      </c>
      <c r="AU6" s="12">
        <v>66</v>
      </c>
      <c r="AV6" s="12">
        <v>0</v>
      </c>
      <c r="AW6" s="12">
        <v>0</v>
      </c>
      <c r="AX6" s="9">
        <f t="shared" si="6"/>
        <v>66</v>
      </c>
      <c r="AY6" s="12">
        <v>0</v>
      </c>
      <c r="AZ6" s="12">
        <v>0</v>
      </c>
      <c r="BA6" s="12">
        <v>0</v>
      </c>
      <c r="BB6" s="12">
        <v>7</v>
      </c>
      <c r="BC6" s="12">
        <v>0</v>
      </c>
      <c r="BD6" s="12">
        <v>0</v>
      </c>
      <c r="BE6" s="9">
        <f t="shared" si="7"/>
        <v>7</v>
      </c>
      <c r="BF6" s="12">
        <v>0</v>
      </c>
      <c r="BG6" s="13">
        <v>0</v>
      </c>
      <c r="BH6" s="13">
        <v>0</v>
      </c>
      <c r="BI6" s="14">
        <v>19</v>
      </c>
      <c r="BJ6" s="13">
        <v>1</v>
      </c>
      <c r="BK6" s="13">
        <v>0</v>
      </c>
      <c r="BL6" s="8">
        <f t="shared" si="8"/>
        <v>20</v>
      </c>
      <c r="BM6" s="12">
        <v>0</v>
      </c>
      <c r="BN6" s="12">
        <v>0</v>
      </c>
      <c r="BO6" s="12">
        <v>0</v>
      </c>
      <c r="BP6" s="12">
        <v>2</v>
      </c>
      <c r="BQ6" s="12">
        <v>0</v>
      </c>
      <c r="BR6" s="12">
        <v>0</v>
      </c>
      <c r="BS6" s="8">
        <f t="shared" si="9"/>
        <v>2</v>
      </c>
      <c r="BT6" s="12">
        <v>0</v>
      </c>
      <c r="BU6" s="12">
        <v>0</v>
      </c>
      <c r="BV6" s="12">
        <v>0</v>
      </c>
      <c r="BW6" s="12">
        <v>13</v>
      </c>
      <c r="BX6" s="12">
        <v>0</v>
      </c>
      <c r="BY6" s="12">
        <v>0</v>
      </c>
      <c r="BZ6" s="8">
        <f t="shared" si="10"/>
        <v>13</v>
      </c>
      <c r="CA6" s="12">
        <v>0</v>
      </c>
      <c r="CB6" s="12">
        <v>0</v>
      </c>
      <c r="CC6" s="12">
        <v>0</v>
      </c>
      <c r="CD6" s="12">
        <v>3</v>
      </c>
      <c r="CE6" s="12">
        <v>0</v>
      </c>
      <c r="CF6" s="12">
        <v>0</v>
      </c>
      <c r="CG6" s="8">
        <f>SUM(CA6:CF6)</f>
        <v>3</v>
      </c>
      <c r="CI6" s="10">
        <f t="shared" si="11"/>
        <v>262</v>
      </c>
      <c r="CJ6" s="11" t="s">
        <v>21</v>
      </c>
    </row>
    <row r="7" spans="1:88" ht="12.75">
      <c r="A7" s="1" t="s">
        <v>22</v>
      </c>
      <c r="B7" s="12">
        <v>436</v>
      </c>
      <c r="C7" s="12">
        <v>73</v>
      </c>
      <c r="D7" s="12">
        <v>33</v>
      </c>
      <c r="E7" s="12">
        <v>299</v>
      </c>
      <c r="F7" s="12">
        <v>28</v>
      </c>
      <c r="G7" s="12">
        <v>8</v>
      </c>
      <c r="H7" s="9">
        <f t="shared" si="0"/>
        <v>877</v>
      </c>
      <c r="I7" s="12">
        <v>462</v>
      </c>
      <c r="J7" s="12">
        <v>66</v>
      </c>
      <c r="K7" s="12">
        <v>15</v>
      </c>
      <c r="L7" s="12">
        <v>283</v>
      </c>
      <c r="M7" s="12">
        <v>97</v>
      </c>
      <c r="N7" s="12">
        <v>21</v>
      </c>
      <c r="O7" s="9">
        <f t="shared" si="1"/>
        <v>944</v>
      </c>
      <c r="P7" s="12">
        <v>623</v>
      </c>
      <c r="Q7" s="12">
        <v>120</v>
      </c>
      <c r="R7" s="12">
        <v>35</v>
      </c>
      <c r="S7" s="12">
        <v>254</v>
      </c>
      <c r="T7" s="12">
        <v>62</v>
      </c>
      <c r="U7" s="12">
        <v>8</v>
      </c>
      <c r="V7" s="9">
        <f t="shared" si="2"/>
        <v>1102</v>
      </c>
      <c r="W7" s="12">
        <v>501</v>
      </c>
      <c r="X7" s="12">
        <v>137</v>
      </c>
      <c r="Y7" s="12">
        <v>28</v>
      </c>
      <c r="Z7" s="12">
        <v>201</v>
      </c>
      <c r="AA7" s="12">
        <v>40</v>
      </c>
      <c r="AB7" s="12">
        <v>100</v>
      </c>
      <c r="AC7" s="9">
        <f t="shared" si="3"/>
        <v>1007</v>
      </c>
      <c r="AD7" s="12">
        <v>762</v>
      </c>
      <c r="AE7" s="12">
        <v>146</v>
      </c>
      <c r="AF7" s="12">
        <v>34</v>
      </c>
      <c r="AG7" s="12">
        <v>347</v>
      </c>
      <c r="AH7" s="12">
        <v>34</v>
      </c>
      <c r="AI7" s="12">
        <v>10</v>
      </c>
      <c r="AJ7" s="9">
        <f t="shared" si="4"/>
        <v>1333</v>
      </c>
      <c r="AK7" s="12">
        <v>670</v>
      </c>
      <c r="AL7" s="12">
        <v>131</v>
      </c>
      <c r="AM7" s="12">
        <v>32</v>
      </c>
      <c r="AN7" s="12">
        <v>193</v>
      </c>
      <c r="AO7" s="12">
        <v>47</v>
      </c>
      <c r="AP7" s="12">
        <v>11</v>
      </c>
      <c r="AQ7" s="9">
        <f t="shared" si="5"/>
        <v>1084</v>
      </c>
      <c r="AR7" s="12">
        <v>594</v>
      </c>
      <c r="AS7" s="12">
        <v>120</v>
      </c>
      <c r="AT7" s="12">
        <v>38</v>
      </c>
      <c r="AU7" s="12">
        <v>282</v>
      </c>
      <c r="AV7" s="12">
        <v>51</v>
      </c>
      <c r="AW7" s="12">
        <v>5</v>
      </c>
      <c r="AX7" s="9">
        <f t="shared" si="6"/>
        <v>1090</v>
      </c>
      <c r="AY7" s="12">
        <v>464</v>
      </c>
      <c r="AZ7" s="12">
        <v>100</v>
      </c>
      <c r="BA7" s="12">
        <v>16</v>
      </c>
      <c r="BB7" s="12">
        <v>140</v>
      </c>
      <c r="BC7" s="12">
        <v>32</v>
      </c>
      <c r="BD7" s="12">
        <v>4</v>
      </c>
      <c r="BE7" s="9">
        <f t="shared" si="7"/>
        <v>756</v>
      </c>
      <c r="BF7" s="12">
        <v>527</v>
      </c>
      <c r="BG7" s="13">
        <v>137</v>
      </c>
      <c r="BH7" s="13">
        <v>25</v>
      </c>
      <c r="BI7" s="13">
        <v>257</v>
      </c>
      <c r="BJ7" s="13">
        <v>64</v>
      </c>
      <c r="BK7" s="13">
        <v>19</v>
      </c>
      <c r="BL7" s="9">
        <f t="shared" si="8"/>
        <v>1029</v>
      </c>
      <c r="BM7" s="12">
        <v>579</v>
      </c>
      <c r="BN7" s="12">
        <v>107</v>
      </c>
      <c r="BO7" s="12">
        <v>33</v>
      </c>
      <c r="BP7" s="12">
        <v>206</v>
      </c>
      <c r="BQ7" s="12">
        <v>36</v>
      </c>
      <c r="BR7" s="12">
        <v>10</v>
      </c>
      <c r="BS7" s="9">
        <f t="shared" si="9"/>
        <v>971</v>
      </c>
      <c r="BT7" s="12">
        <v>618</v>
      </c>
      <c r="BU7" s="12">
        <v>148</v>
      </c>
      <c r="BV7" s="12">
        <v>11</v>
      </c>
      <c r="BW7" s="12">
        <v>386</v>
      </c>
      <c r="BX7" s="12">
        <v>50</v>
      </c>
      <c r="BY7" s="12">
        <v>25</v>
      </c>
      <c r="BZ7" s="9">
        <f t="shared" si="10"/>
        <v>1238</v>
      </c>
      <c r="CA7" s="12">
        <v>496</v>
      </c>
      <c r="CB7" s="12">
        <v>137</v>
      </c>
      <c r="CC7" s="12">
        <v>59</v>
      </c>
      <c r="CD7" s="12">
        <v>224</v>
      </c>
      <c r="CE7" s="12">
        <v>29</v>
      </c>
      <c r="CF7" s="12">
        <v>6</v>
      </c>
      <c r="CG7" s="9">
        <f>SUM(CA7:CF7)</f>
        <v>951</v>
      </c>
      <c r="CI7" s="10">
        <f t="shared" si="11"/>
        <v>12382</v>
      </c>
      <c r="CJ7" s="11" t="s">
        <v>22</v>
      </c>
    </row>
    <row r="8" spans="1:88" ht="12.75">
      <c r="A8" s="15" t="s">
        <v>23</v>
      </c>
      <c r="B8" s="12">
        <v>0</v>
      </c>
      <c r="C8" s="12">
        <v>0</v>
      </c>
      <c r="D8" s="12">
        <v>0</v>
      </c>
      <c r="E8" s="12">
        <v>206</v>
      </c>
      <c r="F8" s="12">
        <v>0</v>
      </c>
      <c r="G8" s="12">
        <v>0</v>
      </c>
      <c r="H8" s="8">
        <f t="shared" si="0"/>
        <v>206</v>
      </c>
      <c r="I8" s="12">
        <v>0</v>
      </c>
      <c r="J8" s="12">
        <v>0</v>
      </c>
      <c r="K8" s="12">
        <v>0</v>
      </c>
      <c r="L8" s="12">
        <v>159</v>
      </c>
      <c r="M8" s="12">
        <v>0</v>
      </c>
      <c r="N8" s="12">
        <v>0</v>
      </c>
      <c r="O8" s="9">
        <f t="shared" si="1"/>
        <v>159</v>
      </c>
      <c r="P8" s="12">
        <v>0</v>
      </c>
      <c r="Q8" s="12">
        <v>0</v>
      </c>
      <c r="R8" s="12">
        <v>0</v>
      </c>
      <c r="S8" s="12">
        <v>308</v>
      </c>
      <c r="T8" s="12">
        <v>5</v>
      </c>
      <c r="U8" s="12">
        <v>0</v>
      </c>
      <c r="V8" s="9">
        <f t="shared" si="2"/>
        <v>313</v>
      </c>
      <c r="W8" s="12">
        <v>0</v>
      </c>
      <c r="X8" s="12">
        <v>0</v>
      </c>
      <c r="Y8" s="12">
        <v>0</v>
      </c>
      <c r="Z8" s="12">
        <v>543</v>
      </c>
      <c r="AA8" s="12">
        <v>2</v>
      </c>
      <c r="AB8" s="12">
        <v>1</v>
      </c>
      <c r="AC8" s="9">
        <f t="shared" si="3"/>
        <v>546</v>
      </c>
      <c r="AD8" s="12">
        <v>0</v>
      </c>
      <c r="AE8" s="12">
        <v>0</v>
      </c>
      <c r="AF8" s="12">
        <v>0</v>
      </c>
      <c r="AG8" s="12">
        <v>101</v>
      </c>
      <c r="AH8" s="12">
        <v>0</v>
      </c>
      <c r="AI8" s="12">
        <v>0</v>
      </c>
      <c r="AJ8" s="9">
        <f t="shared" si="4"/>
        <v>101</v>
      </c>
      <c r="AK8" s="12">
        <v>0</v>
      </c>
      <c r="AL8" s="12">
        <v>0</v>
      </c>
      <c r="AM8" s="12">
        <v>0</v>
      </c>
      <c r="AN8" s="12">
        <v>138</v>
      </c>
      <c r="AO8" s="12">
        <v>1</v>
      </c>
      <c r="AP8" s="12">
        <v>0</v>
      </c>
      <c r="AQ8" s="9">
        <f t="shared" si="5"/>
        <v>139</v>
      </c>
      <c r="AR8" s="12">
        <v>0</v>
      </c>
      <c r="AS8" s="12">
        <v>0</v>
      </c>
      <c r="AT8" s="12">
        <v>0</v>
      </c>
      <c r="AU8" s="12">
        <v>197</v>
      </c>
      <c r="AV8" s="12">
        <v>0</v>
      </c>
      <c r="AW8" s="12">
        <v>0</v>
      </c>
      <c r="AX8" s="9">
        <f t="shared" si="6"/>
        <v>197</v>
      </c>
      <c r="AY8" s="12">
        <v>0</v>
      </c>
      <c r="AZ8" s="12">
        <v>0</v>
      </c>
      <c r="BA8" s="12">
        <v>0</v>
      </c>
      <c r="BB8" s="12">
        <v>182</v>
      </c>
      <c r="BC8" s="12">
        <v>0</v>
      </c>
      <c r="BD8" s="12">
        <v>0</v>
      </c>
      <c r="BE8" s="9">
        <f t="shared" si="7"/>
        <v>182</v>
      </c>
      <c r="BF8" s="12">
        <v>0</v>
      </c>
      <c r="BG8" s="13">
        <v>0</v>
      </c>
      <c r="BH8" s="13">
        <v>0</v>
      </c>
      <c r="BI8" s="13">
        <v>106</v>
      </c>
      <c r="BJ8" s="13">
        <v>0</v>
      </c>
      <c r="BK8" s="13">
        <v>0</v>
      </c>
      <c r="BL8" s="8">
        <f t="shared" si="8"/>
        <v>106</v>
      </c>
      <c r="BM8" s="12">
        <v>0</v>
      </c>
      <c r="BN8" s="12">
        <v>0</v>
      </c>
      <c r="BO8" s="12">
        <v>0</v>
      </c>
      <c r="BP8" s="12">
        <v>130</v>
      </c>
      <c r="BQ8" s="12">
        <v>1</v>
      </c>
      <c r="BR8" s="12">
        <v>0</v>
      </c>
      <c r="BS8" s="8">
        <f t="shared" si="9"/>
        <v>131</v>
      </c>
      <c r="BT8" s="12">
        <v>0</v>
      </c>
      <c r="BU8" s="12">
        <v>0</v>
      </c>
      <c r="BV8" s="12">
        <v>0</v>
      </c>
      <c r="BW8" s="12">
        <v>139</v>
      </c>
      <c r="BX8" s="12">
        <v>0</v>
      </c>
      <c r="BY8" s="12">
        <v>0</v>
      </c>
      <c r="BZ8" s="8">
        <f t="shared" si="10"/>
        <v>139</v>
      </c>
      <c r="CA8" s="12">
        <v>0</v>
      </c>
      <c r="CB8" s="12">
        <v>0</v>
      </c>
      <c r="CC8" s="12">
        <v>0</v>
      </c>
      <c r="CD8" s="12">
        <v>1</v>
      </c>
      <c r="CE8" s="12">
        <v>0</v>
      </c>
      <c r="CF8" s="12">
        <v>0</v>
      </c>
      <c r="CG8" s="8">
        <f>SUM(CA8:CF8)</f>
        <v>1</v>
      </c>
      <c r="CI8" s="10">
        <f t="shared" si="11"/>
        <v>2220</v>
      </c>
      <c r="CJ8" s="16" t="s">
        <v>23</v>
      </c>
    </row>
    <row r="9" spans="1:88" ht="12.75">
      <c r="A9" s="15" t="s">
        <v>24</v>
      </c>
      <c r="B9" s="12">
        <v>0</v>
      </c>
      <c r="C9" s="12">
        <v>0</v>
      </c>
      <c r="D9" s="12">
        <v>0</v>
      </c>
      <c r="E9" s="12">
        <v>217</v>
      </c>
      <c r="F9" s="12">
        <v>21</v>
      </c>
      <c r="G9" s="12">
        <v>1</v>
      </c>
      <c r="H9" s="8">
        <f t="shared" si="0"/>
        <v>239</v>
      </c>
      <c r="I9" s="12">
        <v>0</v>
      </c>
      <c r="J9" s="12">
        <v>0</v>
      </c>
      <c r="K9" s="12">
        <v>0</v>
      </c>
      <c r="L9" s="12">
        <v>264</v>
      </c>
      <c r="M9" s="12">
        <v>0</v>
      </c>
      <c r="N9" s="12">
        <v>1</v>
      </c>
      <c r="O9" s="9">
        <f t="shared" si="1"/>
        <v>265</v>
      </c>
      <c r="P9" s="12">
        <v>0</v>
      </c>
      <c r="Q9" s="12">
        <v>0</v>
      </c>
      <c r="R9" s="12">
        <v>0</v>
      </c>
      <c r="S9" s="12">
        <v>240</v>
      </c>
      <c r="T9" s="12">
        <v>29</v>
      </c>
      <c r="U9" s="12">
        <v>1</v>
      </c>
      <c r="V9" s="9">
        <f t="shared" si="2"/>
        <v>270</v>
      </c>
      <c r="W9" s="12">
        <v>0</v>
      </c>
      <c r="X9" s="12">
        <v>0</v>
      </c>
      <c r="Y9" s="12">
        <v>0</v>
      </c>
      <c r="Z9" s="12">
        <v>190</v>
      </c>
      <c r="AA9" s="12">
        <v>14</v>
      </c>
      <c r="AB9" s="12">
        <v>9</v>
      </c>
      <c r="AC9" s="9">
        <f t="shared" si="3"/>
        <v>213</v>
      </c>
      <c r="AD9" s="12">
        <v>0</v>
      </c>
      <c r="AE9" s="12">
        <v>0</v>
      </c>
      <c r="AF9" s="12">
        <v>0</v>
      </c>
      <c r="AG9" s="12">
        <v>397</v>
      </c>
      <c r="AH9" s="12">
        <v>69</v>
      </c>
      <c r="AI9" s="12">
        <v>4</v>
      </c>
      <c r="AJ9" s="9">
        <f t="shared" si="4"/>
        <v>470</v>
      </c>
      <c r="AK9" s="12">
        <v>0</v>
      </c>
      <c r="AL9" s="12">
        <v>0</v>
      </c>
      <c r="AM9" s="12">
        <v>0</v>
      </c>
      <c r="AN9" s="12">
        <v>299</v>
      </c>
      <c r="AO9" s="12">
        <v>20</v>
      </c>
      <c r="AP9" s="12">
        <v>12</v>
      </c>
      <c r="AQ9" s="9">
        <f t="shared" si="5"/>
        <v>331</v>
      </c>
      <c r="AR9" s="12">
        <v>0</v>
      </c>
      <c r="AS9" s="12">
        <v>0</v>
      </c>
      <c r="AT9" s="12">
        <v>0</v>
      </c>
      <c r="AU9" s="12">
        <v>224</v>
      </c>
      <c r="AV9" s="12">
        <v>18</v>
      </c>
      <c r="AW9" s="12">
        <v>5</v>
      </c>
      <c r="AX9" s="9">
        <f t="shared" si="6"/>
        <v>247</v>
      </c>
      <c r="AY9" s="12">
        <v>0</v>
      </c>
      <c r="AZ9" s="12">
        <v>0</v>
      </c>
      <c r="BA9" s="12">
        <v>0</v>
      </c>
      <c r="BB9" s="12">
        <v>68</v>
      </c>
      <c r="BC9" s="12">
        <v>10</v>
      </c>
      <c r="BD9" s="12">
        <v>0</v>
      </c>
      <c r="BE9" s="9">
        <f t="shared" si="7"/>
        <v>78</v>
      </c>
      <c r="BF9" s="12">
        <v>0</v>
      </c>
      <c r="BG9" s="13">
        <v>0</v>
      </c>
      <c r="BH9" s="13">
        <v>0</v>
      </c>
      <c r="BI9" s="13">
        <v>286</v>
      </c>
      <c r="BJ9" s="13">
        <v>28</v>
      </c>
      <c r="BK9" s="13">
        <v>0</v>
      </c>
      <c r="BL9" s="8">
        <f t="shared" si="8"/>
        <v>314</v>
      </c>
      <c r="BM9" s="12">
        <v>0</v>
      </c>
      <c r="BN9" s="12">
        <v>0</v>
      </c>
      <c r="BO9" s="12">
        <v>0</v>
      </c>
      <c r="BP9" s="12">
        <v>466</v>
      </c>
      <c r="BQ9" s="12">
        <v>2</v>
      </c>
      <c r="BR9" s="12">
        <v>4</v>
      </c>
      <c r="BS9" s="8">
        <f t="shared" si="9"/>
        <v>472</v>
      </c>
      <c r="BT9" s="12">
        <v>0</v>
      </c>
      <c r="BU9" s="12">
        <v>0</v>
      </c>
      <c r="BV9" s="12">
        <v>0</v>
      </c>
      <c r="BW9" s="12">
        <v>114</v>
      </c>
      <c r="BX9" s="12">
        <v>0</v>
      </c>
      <c r="BY9" s="12">
        <v>0</v>
      </c>
      <c r="BZ9" s="8">
        <f t="shared" si="10"/>
        <v>114</v>
      </c>
      <c r="CA9" s="12">
        <v>0</v>
      </c>
      <c r="CB9" s="12">
        <v>0</v>
      </c>
      <c r="CC9" s="12">
        <v>0</v>
      </c>
      <c r="CD9" s="12">
        <v>17</v>
      </c>
      <c r="CE9" s="12">
        <v>4</v>
      </c>
      <c r="CF9" s="12">
        <v>0</v>
      </c>
      <c r="CG9" s="8">
        <v>0</v>
      </c>
      <c r="CI9" s="10">
        <f t="shared" si="11"/>
        <v>3013</v>
      </c>
      <c r="CJ9" s="16" t="s">
        <v>24</v>
      </c>
    </row>
    <row r="10" spans="1:88" ht="12.75">
      <c r="A10" s="15" t="s">
        <v>25</v>
      </c>
      <c r="B10" s="12">
        <v>0</v>
      </c>
      <c r="C10" s="12">
        <v>0</v>
      </c>
      <c r="D10" s="12">
        <v>0</v>
      </c>
      <c r="E10" s="12">
        <v>11</v>
      </c>
      <c r="F10" s="12">
        <v>0</v>
      </c>
      <c r="G10" s="12">
        <v>0</v>
      </c>
      <c r="H10" s="8">
        <f t="shared" si="0"/>
        <v>11</v>
      </c>
      <c r="I10" s="12">
        <v>0</v>
      </c>
      <c r="J10" s="12">
        <v>0</v>
      </c>
      <c r="K10" s="12">
        <v>0</v>
      </c>
      <c r="L10" s="12">
        <v>5</v>
      </c>
      <c r="M10" s="12">
        <v>0</v>
      </c>
      <c r="N10" s="12">
        <v>0</v>
      </c>
      <c r="O10" s="9">
        <f t="shared" si="1"/>
        <v>5</v>
      </c>
      <c r="P10" s="12">
        <v>0</v>
      </c>
      <c r="Q10" s="12">
        <v>0</v>
      </c>
      <c r="R10" s="12">
        <v>0</v>
      </c>
      <c r="S10" s="12">
        <v>4</v>
      </c>
      <c r="T10" s="12">
        <v>0</v>
      </c>
      <c r="U10" s="12">
        <v>0</v>
      </c>
      <c r="V10" s="9">
        <f t="shared" si="2"/>
        <v>4</v>
      </c>
      <c r="W10" s="12">
        <v>0</v>
      </c>
      <c r="X10" s="12">
        <v>0</v>
      </c>
      <c r="Y10" s="12">
        <v>0</v>
      </c>
      <c r="Z10" s="12">
        <v>3</v>
      </c>
      <c r="AA10" s="12">
        <v>0</v>
      </c>
      <c r="AB10" s="12">
        <v>0</v>
      </c>
      <c r="AC10" s="9">
        <f t="shared" si="3"/>
        <v>3</v>
      </c>
      <c r="AD10" s="12">
        <v>0</v>
      </c>
      <c r="AE10" s="12">
        <v>0</v>
      </c>
      <c r="AF10" s="12">
        <v>0</v>
      </c>
      <c r="AG10" s="12">
        <v>11</v>
      </c>
      <c r="AH10" s="12">
        <v>0</v>
      </c>
      <c r="AI10" s="12">
        <v>0</v>
      </c>
      <c r="AJ10" s="9">
        <f t="shared" si="4"/>
        <v>11</v>
      </c>
      <c r="AK10" s="12">
        <v>0</v>
      </c>
      <c r="AL10" s="12">
        <v>0</v>
      </c>
      <c r="AM10" s="12">
        <v>0</v>
      </c>
      <c r="AN10" s="12">
        <v>3</v>
      </c>
      <c r="AO10" s="12">
        <v>0</v>
      </c>
      <c r="AP10" s="12">
        <v>0</v>
      </c>
      <c r="AQ10" s="9">
        <f t="shared" si="5"/>
        <v>3</v>
      </c>
      <c r="AR10" s="12">
        <v>0</v>
      </c>
      <c r="AS10" s="12">
        <v>0</v>
      </c>
      <c r="AT10" s="12">
        <v>0</v>
      </c>
      <c r="AU10" s="12">
        <v>5</v>
      </c>
      <c r="AV10" s="12">
        <v>0</v>
      </c>
      <c r="AW10" s="12">
        <v>0</v>
      </c>
      <c r="AX10" s="9">
        <f t="shared" si="6"/>
        <v>5</v>
      </c>
      <c r="AY10" s="12">
        <v>0</v>
      </c>
      <c r="AZ10" s="12">
        <v>0</v>
      </c>
      <c r="BA10" s="12">
        <v>0</v>
      </c>
      <c r="BB10" s="12">
        <v>14</v>
      </c>
      <c r="BC10" s="12">
        <v>0</v>
      </c>
      <c r="BD10" s="12">
        <v>0</v>
      </c>
      <c r="BE10" s="9">
        <f t="shared" si="7"/>
        <v>14</v>
      </c>
      <c r="BF10" s="12">
        <v>0</v>
      </c>
      <c r="BG10" s="13">
        <v>0</v>
      </c>
      <c r="BH10" s="13">
        <v>0</v>
      </c>
      <c r="BI10" s="13">
        <v>2</v>
      </c>
      <c r="BJ10" s="13">
        <v>0</v>
      </c>
      <c r="BK10" s="13">
        <v>0</v>
      </c>
      <c r="BL10" s="8">
        <f t="shared" si="8"/>
        <v>2</v>
      </c>
      <c r="BM10" s="12">
        <v>0</v>
      </c>
      <c r="BN10" s="12">
        <v>0</v>
      </c>
      <c r="BO10" s="12">
        <v>0</v>
      </c>
      <c r="BP10" s="12">
        <v>37</v>
      </c>
      <c r="BQ10" s="12">
        <v>0</v>
      </c>
      <c r="BR10" s="12">
        <v>0</v>
      </c>
      <c r="BS10" s="8">
        <f t="shared" si="9"/>
        <v>37</v>
      </c>
      <c r="BT10" s="12">
        <v>0</v>
      </c>
      <c r="BU10" s="12">
        <v>0</v>
      </c>
      <c r="BV10" s="12">
        <v>0</v>
      </c>
      <c r="BW10" s="12">
        <v>4</v>
      </c>
      <c r="BX10" s="12">
        <v>0</v>
      </c>
      <c r="BY10" s="12">
        <v>0</v>
      </c>
      <c r="BZ10" s="8">
        <f t="shared" si="10"/>
        <v>4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8">
        <f>SUM(CA10:CF10)</f>
        <v>0</v>
      </c>
      <c r="CI10" s="10">
        <f t="shared" si="11"/>
        <v>99</v>
      </c>
      <c r="CJ10" s="16" t="s">
        <v>25</v>
      </c>
    </row>
    <row r="11" spans="1:88" ht="12.75">
      <c r="A11" s="15" t="s">
        <v>26</v>
      </c>
      <c r="B11" s="12">
        <v>1</v>
      </c>
      <c r="C11" s="12">
        <v>0</v>
      </c>
      <c r="D11" s="12">
        <v>0</v>
      </c>
      <c r="E11" s="12">
        <v>6</v>
      </c>
      <c r="F11" s="12">
        <v>0</v>
      </c>
      <c r="G11" s="12">
        <v>0</v>
      </c>
      <c r="H11" s="8">
        <f t="shared" si="0"/>
        <v>7</v>
      </c>
      <c r="I11" s="12">
        <v>4</v>
      </c>
      <c r="J11" s="12">
        <v>0</v>
      </c>
      <c r="K11" s="12">
        <v>0</v>
      </c>
      <c r="L11" s="12">
        <v>2</v>
      </c>
      <c r="M11" s="12">
        <v>0</v>
      </c>
      <c r="N11" s="12">
        <v>0</v>
      </c>
      <c r="O11" s="9">
        <f t="shared" si="1"/>
        <v>6</v>
      </c>
      <c r="P11" s="12">
        <v>6</v>
      </c>
      <c r="Q11" s="12">
        <v>0</v>
      </c>
      <c r="R11" s="12">
        <v>0</v>
      </c>
      <c r="S11" s="12">
        <v>4</v>
      </c>
      <c r="T11" s="12">
        <v>0</v>
      </c>
      <c r="U11" s="12">
        <v>0</v>
      </c>
      <c r="V11" s="9">
        <f t="shared" si="2"/>
        <v>10</v>
      </c>
      <c r="W11" s="12">
        <v>1</v>
      </c>
      <c r="X11" s="12">
        <v>0</v>
      </c>
      <c r="Y11" s="12">
        <v>0</v>
      </c>
      <c r="Z11" s="12">
        <v>3</v>
      </c>
      <c r="AA11" s="12">
        <v>0</v>
      </c>
      <c r="AB11" s="12">
        <v>0</v>
      </c>
      <c r="AC11" s="9">
        <f t="shared" si="3"/>
        <v>4</v>
      </c>
      <c r="AD11" s="12">
        <v>0</v>
      </c>
      <c r="AE11" s="12">
        <v>0</v>
      </c>
      <c r="AF11" s="12">
        <v>0</v>
      </c>
      <c r="AG11" s="12">
        <v>9</v>
      </c>
      <c r="AH11" s="12">
        <v>0</v>
      </c>
      <c r="AI11" s="12">
        <v>0</v>
      </c>
      <c r="AJ11" s="9">
        <f t="shared" si="4"/>
        <v>9</v>
      </c>
      <c r="AK11" s="12">
        <v>1</v>
      </c>
      <c r="AL11" s="12">
        <v>0</v>
      </c>
      <c r="AM11" s="12">
        <v>0</v>
      </c>
      <c r="AN11" s="12">
        <v>1</v>
      </c>
      <c r="AO11" s="12">
        <v>0</v>
      </c>
      <c r="AP11" s="12">
        <v>0</v>
      </c>
      <c r="AQ11" s="9">
        <f t="shared" si="5"/>
        <v>2</v>
      </c>
      <c r="AR11" s="12">
        <v>0</v>
      </c>
      <c r="AS11" s="12">
        <v>0</v>
      </c>
      <c r="AT11" s="12">
        <v>0</v>
      </c>
      <c r="AU11" s="12">
        <v>2</v>
      </c>
      <c r="AV11" s="12">
        <v>0</v>
      </c>
      <c r="AW11" s="12">
        <v>0</v>
      </c>
      <c r="AX11" s="9">
        <f t="shared" si="6"/>
        <v>2</v>
      </c>
      <c r="AY11" s="12">
        <v>0</v>
      </c>
      <c r="AZ11" s="12">
        <v>0</v>
      </c>
      <c r="BA11" s="12">
        <v>0</v>
      </c>
      <c r="BB11" s="12">
        <v>2</v>
      </c>
      <c r="BC11" s="12">
        <v>0</v>
      </c>
      <c r="BD11" s="12">
        <v>0</v>
      </c>
      <c r="BE11" s="9">
        <f t="shared" si="7"/>
        <v>2</v>
      </c>
      <c r="BF11" s="12">
        <v>0</v>
      </c>
      <c r="BG11" s="13">
        <v>0</v>
      </c>
      <c r="BH11" s="13">
        <v>0</v>
      </c>
      <c r="BI11" s="13">
        <v>1</v>
      </c>
      <c r="BJ11" s="13">
        <v>0</v>
      </c>
      <c r="BK11" s="13">
        <v>0</v>
      </c>
      <c r="BL11" s="8">
        <f t="shared" si="8"/>
        <v>1</v>
      </c>
      <c r="BM11" s="12">
        <v>0</v>
      </c>
      <c r="BN11" s="12">
        <v>0</v>
      </c>
      <c r="BO11" s="12">
        <v>0</v>
      </c>
      <c r="BP11" s="12">
        <v>1</v>
      </c>
      <c r="BQ11" s="12">
        <v>0</v>
      </c>
      <c r="BR11" s="12">
        <v>0</v>
      </c>
      <c r="BS11" s="8">
        <f t="shared" si="9"/>
        <v>1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8">
        <f t="shared" si="10"/>
        <v>0</v>
      </c>
      <c r="CA11" s="12">
        <v>0</v>
      </c>
      <c r="CB11" s="12">
        <v>0</v>
      </c>
      <c r="CC11" s="12">
        <v>0</v>
      </c>
      <c r="CD11" s="12">
        <v>1</v>
      </c>
      <c r="CE11" s="12">
        <v>0</v>
      </c>
      <c r="CF11" s="12">
        <v>0</v>
      </c>
      <c r="CG11" s="8">
        <f>SUM(CA11:CF11)</f>
        <v>1</v>
      </c>
      <c r="CI11" s="10">
        <f t="shared" si="11"/>
        <v>45</v>
      </c>
      <c r="CJ11" s="16" t="s">
        <v>26</v>
      </c>
    </row>
    <row r="12" spans="1:88" ht="13.5" thickBot="1">
      <c r="A12" s="15" t="s">
        <v>27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9">
        <f t="shared" si="0"/>
        <v>0</v>
      </c>
      <c r="I12" s="17">
        <v>0</v>
      </c>
      <c r="J12" s="17">
        <v>0</v>
      </c>
      <c r="K12" s="17">
        <v>0</v>
      </c>
      <c r="L12" s="17">
        <v>4</v>
      </c>
      <c r="M12" s="17">
        <v>0</v>
      </c>
      <c r="N12" s="17">
        <v>0</v>
      </c>
      <c r="O12" s="20">
        <v>0</v>
      </c>
      <c r="P12" s="17">
        <v>0</v>
      </c>
      <c r="Q12" s="17">
        <v>0</v>
      </c>
      <c r="R12" s="17">
        <v>0</v>
      </c>
      <c r="S12" s="17">
        <v>56</v>
      </c>
      <c r="T12" s="17">
        <v>3</v>
      </c>
      <c r="U12" s="17">
        <v>0</v>
      </c>
      <c r="V12" s="9">
        <f t="shared" si="2"/>
        <v>59</v>
      </c>
      <c r="W12" s="17">
        <v>0</v>
      </c>
      <c r="X12" s="17">
        <v>0</v>
      </c>
      <c r="Y12" s="17">
        <v>0</v>
      </c>
      <c r="Z12" s="17">
        <v>4</v>
      </c>
      <c r="AA12" s="17">
        <v>0</v>
      </c>
      <c r="AB12" s="17">
        <v>0</v>
      </c>
      <c r="AC12" s="9">
        <f t="shared" si="3"/>
        <v>4</v>
      </c>
      <c r="AD12" s="17">
        <v>0</v>
      </c>
      <c r="AE12" s="17">
        <v>0</v>
      </c>
      <c r="AF12" s="17">
        <v>0</v>
      </c>
      <c r="AG12" s="17">
        <v>3</v>
      </c>
      <c r="AH12" s="17">
        <v>0</v>
      </c>
      <c r="AI12" s="17">
        <v>0</v>
      </c>
      <c r="AJ12" s="9">
        <f t="shared" si="4"/>
        <v>3</v>
      </c>
      <c r="AK12" s="17">
        <v>0</v>
      </c>
      <c r="AL12" s="17">
        <v>0</v>
      </c>
      <c r="AM12" s="17">
        <v>0</v>
      </c>
      <c r="AN12" s="17">
        <v>3</v>
      </c>
      <c r="AO12" s="17">
        <v>0</v>
      </c>
      <c r="AP12" s="17">
        <v>0</v>
      </c>
      <c r="AQ12" s="20">
        <f t="shared" si="5"/>
        <v>3</v>
      </c>
      <c r="AR12" s="17">
        <v>0</v>
      </c>
      <c r="AS12" s="17">
        <v>0</v>
      </c>
      <c r="AT12" s="17">
        <v>0</v>
      </c>
      <c r="AU12" s="17">
        <v>2</v>
      </c>
      <c r="AV12" s="17">
        <v>0</v>
      </c>
      <c r="AW12" s="17">
        <v>0</v>
      </c>
      <c r="AX12" s="20">
        <f t="shared" si="6"/>
        <v>2</v>
      </c>
      <c r="AY12" s="17">
        <v>0</v>
      </c>
      <c r="AZ12" s="17">
        <v>0</v>
      </c>
      <c r="BA12" s="17">
        <v>0</v>
      </c>
      <c r="BB12" s="17">
        <v>9</v>
      </c>
      <c r="BC12" s="17">
        <v>0</v>
      </c>
      <c r="BD12" s="17">
        <v>0</v>
      </c>
      <c r="BE12" s="9">
        <f t="shared" si="7"/>
        <v>9</v>
      </c>
      <c r="BF12" s="17">
        <v>0</v>
      </c>
      <c r="BG12" s="18">
        <v>0</v>
      </c>
      <c r="BH12" s="18">
        <v>0</v>
      </c>
      <c r="BI12" s="18">
        <v>25</v>
      </c>
      <c r="BJ12" s="18">
        <v>0</v>
      </c>
      <c r="BK12" s="18">
        <v>0</v>
      </c>
      <c r="BL12" s="19">
        <f t="shared" si="8"/>
        <v>25</v>
      </c>
      <c r="BM12" s="17">
        <v>0</v>
      </c>
      <c r="BN12" s="17">
        <v>0</v>
      </c>
      <c r="BO12" s="17">
        <v>0</v>
      </c>
      <c r="BP12" s="17">
        <v>6</v>
      </c>
      <c r="BQ12" s="17">
        <v>0</v>
      </c>
      <c r="BR12" s="17">
        <v>1</v>
      </c>
      <c r="BS12" s="19">
        <f t="shared" si="9"/>
        <v>7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9">
        <f t="shared" si="10"/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9">
        <f>SUM(CA12:CF12)</f>
        <v>0</v>
      </c>
      <c r="CI12" s="10">
        <f t="shared" si="11"/>
        <v>112</v>
      </c>
      <c r="CJ12" s="16" t="s">
        <v>27</v>
      </c>
    </row>
    <row r="13" spans="1:88" ht="13.5" thickBot="1">
      <c r="A13" s="21" t="s">
        <v>34</v>
      </c>
      <c r="B13" s="22">
        <f aca="true" t="shared" si="12" ref="B13:G13">SUM(B5:B12)</f>
        <v>437</v>
      </c>
      <c r="C13" s="23">
        <f t="shared" si="12"/>
        <v>73</v>
      </c>
      <c r="D13" s="23">
        <f t="shared" si="12"/>
        <v>33</v>
      </c>
      <c r="E13" s="23">
        <f t="shared" si="12"/>
        <v>765</v>
      </c>
      <c r="F13" s="23">
        <f t="shared" si="12"/>
        <v>49</v>
      </c>
      <c r="G13" s="23">
        <f t="shared" si="12"/>
        <v>9</v>
      </c>
      <c r="H13" s="24">
        <f t="shared" si="0"/>
        <v>1366</v>
      </c>
      <c r="I13" s="22">
        <f aca="true" t="shared" si="13" ref="I13:N13">SUM(I5:I12)</f>
        <v>466</v>
      </c>
      <c r="J13" s="23">
        <f t="shared" si="13"/>
        <v>66</v>
      </c>
      <c r="K13" s="23">
        <f t="shared" si="13"/>
        <v>15</v>
      </c>
      <c r="L13" s="23">
        <f t="shared" si="13"/>
        <v>783</v>
      </c>
      <c r="M13" s="23">
        <f t="shared" si="13"/>
        <v>97</v>
      </c>
      <c r="N13" s="23">
        <f t="shared" si="13"/>
        <v>22</v>
      </c>
      <c r="O13" s="24">
        <f>SUM(I13:N13)</f>
        <v>1449</v>
      </c>
      <c r="P13" s="22">
        <f aca="true" t="shared" si="14" ref="P13:U13">SUM(P5:P12)</f>
        <v>629</v>
      </c>
      <c r="Q13" s="23">
        <f t="shared" si="14"/>
        <v>120</v>
      </c>
      <c r="R13" s="23">
        <f t="shared" si="14"/>
        <v>35</v>
      </c>
      <c r="S13" s="23">
        <f t="shared" si="14"/>
        <v>873</v>
      </c>
      <c r="T13" s="23">
        <f t="shared" si="14"/>
        <v>101</v>
      </c>
      <c r="U13" s="23">
        <f t="shared" si="14"/>
        <v>9</v>
      </c>
      <c r="V13" s="24">
        <f t="shared" si="2"/>
        <v>1767</v>
      </c>
      <c r="W13" s="22">
        <f aca="true" t="shared" si="15" ref="W13:AB13">SUM(W5:W12)</f>
        <v>502</v>
      </c>
      <c r="X13" s="23">
        <f t="shared" si="15"/>
        <v>137</v>
      </c>
      <c r="Y13" s="23">
        <f t="shared" si="15"/>
        <v>28</v>
      </c>
      <c r="Z13" s="23">
        <f t="shared" si="15"/>
        <v>950</v>
      </c>
      <c r="AA13" s="23">
        <f t="shared" si="15"/>
        <v>56</v>
      </c>
      <c r="AB13" s="23">
        <f t="shared" si="15"/>
        <v>110</v>
      </c>
      <c r="AC13" s="24">
        <f t="shared" si="3"/>
        <v>1783</v>
      </c>
      <c r="AD13" s="22">
        <f aca="true" t="shared" si="16" ref="AD13:AI13">SUM(AD5:AD12)</f>
        <v>762</v>
      </c>
      <c r="AE13" s="23">
        <f t="shared" si="16"/>
        <v>146</v>
      </c>
      <c r="AF13" s="23">
        <f t="shared" si="16"/>
        <v>34</v>
      </c>
      <c r="AG13" s="23">
        <f t="shared" si="16"/>
        <v>891</v>
      </c>
      <c r="AH13" s="23">
        <f t="shared" si="16"/>
        <v>110</v>
      </c>
      <c r="AI13" s="23">
        <f t="shared" si="16"/>
        <v>14</v>
      </c>
      <c r="AJ13" s="24">
        <f t="shared" si="4"/>
        <v>1957</v>
      </c>
      <c r="AK13" s="22">
        <f aca="true" t="shared" si="17" ref="AK13:AP13">SUM(AK5:AK12)</f>
        <v>671</v>
      </c>
      <c r="AL13" s="23">
        <f t="shared" si="17"/>
        <v>131</v>
      </c>
      <c r="AM13" s="23">
        <f t="shared" si="17"/>
        <v>32</v>
      </c>
      <c r="AN13" s="23">
        <f t="shared" si="17"/>
        <v>648</v>
      </c>
      <c r="AO13" s="23">
        <f t="shared" si="17"/>
        <v>70</v>
      </c>
      <c r="AP13" s="23">
        <f t="shared" si="17"/>
        <v>24</v>
      </c>
      <c r="AQ13" s="24">
        <f t="shared" si="5"/>
        <v>1576</v>
      </c>
      <c r="AR13" s="22">
        <f aca="true" t="shared" si="18" ref="AR13:AW13">SUM(AR5:AR12)</f>
        <v>594</v>
      </c>
      <c r="AS13" s="23">
        <f t="shared" si="18"/>
        <v>120</v>
      </c>
      <c r="AT13" s="23">
        <f t="shared" si="18"/>
        <v>38</v>
      </c>
      <c r="AU13" s="23">
        <f t="shared" si="18"/>
        <v>778</v>
      </c>
      <c r="AV13" s="23">
        <f t="shared" si="18"/>
        <v>69</v>
      </c>
      <c r="AW13" s="23">
        <f t="shared" si="18"/>
        <v>10</v>
      </c>
      <c r="AX13" s="24">
        <f t="shared" si="6"/>
        <v>1609</v>
      </c>
      <c r="AY13" s="22">
        <f aca="true" t="shared" si="19" ref="AY13:BD13">SUM(AY5:AY12)</f>
        <v>464</v>
      </c>
      <c r="AZ13" s="23">
        <f t="shared" si="19"/>
        <v>100</v>
      </c>
      <c r="BA13" s="23">
        <f t="shared" si="19"/>
        <v>16</v>
      </c>
      <c r="BB13" s="23">
        <f t="shared" si="19"/>
        <v>422</v>
      </c>
      <c r="BC13" s="23">
        <f t="shared" si="19"/>
        <v>42</v>
      </c>
      <c r="BD13" s="23">
        <f t="shared" si="19"/>
        <v>4</v>
      </c>
      <c r="BE13" s="24">
        <f t="shared" si="7"/>
        <v>1048</v>
      </c>
      <c r="BF13" s="22">
        <f>SUM(BF6:BF12)</f>
        <v>527</v>
      </c>
      <c r="BG13" s="23">
        <f>SUM(BG6:BG12)</f>
        <v>137</v>
      </c>
      <c r="BH13" s="23">
        <f>SUM(BH6:BH12)</f>
        <v>25</v>
      </c>
      <c r="BI13" s="23">
        <f>SUM(BI5:BI12)</f>
        <v>696</v>
      </c>
      <c r="BJ13" s="23">
        <f>SUM(BJ5:BJ12)</f>
        <v>93</v>
      </c>
      <c r="BK13" s="23">
        <f>SUM(BK5:BK12)</f>
        <v>19</v>
      </c>
      <c r="BL13" s="24">
        <f t="shared" si="8"/>
        <v>1497</v>
      </c>
      <c r="BM13" s="22">
        <f aca="true" t="shared" si="20" ref="BM13:BR13">SUM(BM5:BM12)</f>
        <v>579</v>
      </c>
      <c r="BN13" s="23">
        <f t="shared" si="20"/>
        <v>107</v>
      </c>
      <c r="BO13" s="23">
        <f t="shared" si="20"/>
        <v>33</v>
      </c>
      <c r="BP13" s="23">
        <f t="shared" si="20"/>
        <v>848</v>
      </c>
      <c r="BQ13" s="23">
        <f t="shared" si="20"/>
        <v>39</v>
      </c>
      <c r="BR13" s="23">
        <f t="shared" si="20"/>
        <v>15</v>
      </c>
      <c r="BS13" s="24">
        <f t="shared" si="9"/>
        <v>1621</v>
      </c>
      <c r="BT13" s="22">
        <f aca="true" t="shared" si="21" ref="BT13:BY13">SUM(BT5:BT12)</f>
        <v>618</v>
      </c>
      <c r="BU13" s="23">
        <f t="shared" si="21"/>
        <v>148</v>
      </c>
      <c r="BV13" s="23">
        <f t="shared" si="21"/>
        <v>11</v>
      </c>
      <c r="BW13" s="23">
        <f t="shared" si="21"/>
        <v>656</v>
      </c>
      <c r="BX13" s="23">
        <f t="shared" si="21"/>
        <v>50</v>
      </c>
      <c r="BY13" s="23">
        <f t="shared" si="21"/>
        <v>25</v>
      </c>
      <c r="BZ13" s="24">
        <f t="shared" si="10"/>
        <v>1508</v>
      </c>
      <c r="CA13" s="22">
        <f aca="true" t="shared" si="22" ref="CA13:CF13">SUM(CA5:CA12)</f>
        <v>496</v>
      </c>
      <c r="CB13" s="23">
        <f t="shared" si="22"/>
        <v>137</v>
      </c>
      <c r="CC13" s="23">
        <f t="shared" si="22"/>
        <v>59</v>
      </c>
      <c r="CD13" s="23">
        <f t="shared" si="22"/>
        <v>246</v>
      </c>
      <c r="CE13" s="23">
        <f t="shared" si="22"/>
        <v>33</v>
      </c>
      <c r="CF13" s="23">
        <f t="shared" si="22"/>
        <v>6</v>
      </c>
      <c r="CG13" s="24">
        <f>SUM(CA13:CF13)</f>
        <v>977</v>
      </c>
      <c r="CI13" s="10">
        <f>SUM(CI5:CI12)</f>
        <v>18133</v>
      </c>
      <c r="CJ13" s="16" t="s">
        <v>35</v>
      </c>
    </row>
    <row r="14" spans="1:85" ht="12.75">
      <c r="A14" s="25" t="s">
        <v>28</v>
      </c>
      <c r="B14" s="26"/>
      <c r="C14" s="27"/>
      <c r="D14" s="29">
        <f>SUM(B13:D13)</f>
        <v>543</v>
      </c>
      <c r="E14" s="27"/>
      <c r="F14" s="27"/>
      <c r="G14" s="29">
        <f>SUM(E13:G13)</f>
        <v>823</v>
      </c>
      <c r="H14" s="30"/>
      <c r="I14" s="31"/>
      <c r="J14" s="28"/>
      <c r="K14" s="28">
        <f>SUM(I13:K13)</f>
        <v>547</v>
      </c>
      <c r="L14" s="28"/>
      <c r="M14" s="28"/>
      <c r="N14" s="28">
        <f>SUM(L13+M13+N13)</f>
        <v>902</v>
      </c>
      <c r="O14" s="30"/>
      <c r="P14" s="31"/>
      <c r="Q14" s="28"/>
      <c r="R14" s="28">
        <f>SUM(P13:R13)</f>
        <v>784</v>
      </c>
      <c r="S14" s="28"/>
      <c r="T14" s="28"/>
      <c r="U14" s="29">
        <f>SUM(S13:U13)</f>
        <v>983</v>
      </c>
      <c r="V14" s="30"/>
      <c r="W14" s="31"/>
      <c r="X14" s="28"/>
      <c r="Y14" s="28">
        <f>SUM(W13:Y13)</f>
        <v>667</v>
      </c>
      <c r="Z14" s="28"/>
      <c r="AA14" s="28"/>
      <c r="AB14" s="29">
        <f>SUM(Z13:AB13)</f>
        <v>1116</v>
      </c>
      <c r="AC14" s="30"/>
      <c r="AD14" s="31"/>
      <c r="AE14" s="28"/>
      <c r="AF14" s="28">
        <f>SUM(AD13:AF13)</f>
        <v>942</v>
      </c>
      <c r="AG14" s="28"/>
      <c r="AH14" s="28"/>
      <c r="AI14" s="29">
        <f>SUM(AG13:AI13)</f>
        <v>1015</v>
      </c>
      <c r="AJ14" s="30"/>
      <c r="AK14" s="31"/>
      <c r="AL14" s="28"/>
      <c r="AM14" s="28">
        <f>SUM(AK13:AM13)</f>
        <v>834</v>
      </c>
      <c r="AN14" s="28"/>
      <c r="AO14" s="28"/>
      <c r="AP14" s="29">
        <f>SUM(AN13:AP13)</f>
        <v>742</v>
      </c>
      <c r="AQ14" s="30"/>
      <c r="AR14" s="31"/>
      <c r="AS14" s="28"/>
      <c r="AT14" s="28">
        <f>SUM(AR13:AT13)</f>
        <v>752</v>
      </c>
      <c r="AU14" s="28"/>
      <c r="AV14" s="28"/>
      <c r="AW14" s="29">
        <f>SUM(AU13:AW13)</f>
        <v>857</v>
      </c>
      <c r="AX14" s="30"/>
      <c r="AY14" s="31"/>
      <c r="AZ14" s="28"/>
      <c r="BA14" s="28">
        <f>SUM(AY13:BA13)</f>
        <v>580</v>
      </c>
      <c r="BB14" s="28"/>
      <c r="BC14" s="28"/>
      <c r="BD14" s="29">
        <f>SUM(BB13:BD13)</f>
        <v>468</v>
      </c>
      <c r="BE14" s="30"/>
      <c r="BF14" s="31"/>
      <c r="BG14" s="28"/>
      <c r="BH14" s="28">
        <f>SUM(BF13:BH13)</f>
        <v>689</v>
      </c>
      <c r="BI14" s="28"/>
      <c r="BJ14" s="28"/>
      <c r="BK14" s="29">
        <f>SUM(BI13:BK13)</f>
        <v>808</v>
      </c>
      <c r="BL14" s="30"/>
      <c r="BM14" s="31"/>
      <c r="BN14" s="28"/>
      <c r="BO14" s="28">
        <f>SUM(BM13:BO13)</f>
        <v>719</v>
      </c>
      <c r="BP14" s="28"/>
      <c r="BQ14" s="28"/>
      <c r="BR14" s="29">
        <f>SUM(BP13:BR13)</f>
        <v>902</v>
      </c>
      <c r="BS14" s="30"/>
      <c r="BT14" s="31"/>
      <c r="BU14" s="28"/>
      <c r="BV14" s="28">
        <f>SUM(BT13:BV13)</f>
        <v>777</v>
      </c>
      <c r="BW14" s="28"/>
      <c r="BX14" s="28"/>
      <c r="BY14" s="29">
        <f>SUM(BW13:BY13)</f>
        <v>731</v>
      </c>
      <c r="BZ14" s="30"/>
      <c r="CA14" s="31"/>
      <c r="CB14" s="28"/>
      <c r="CC14" s="28">
        <f>SUM(CA13:CC13)</f>
        <v>692</v>
      </c>
      <c r="CD14" s="28"/>
      <c r="CE14" s="28"/>
      <c r="CF14" s="29">
        <f>SUM(CD13:CF13)</f>
        <v>285</v>
      </c>
      <c r="CG14" s="30"/>
    </row>
    <row r="15" spans="1:85" ht="12.75">
      <c r="A15" s="32" t="s">
        <v>29</v>
      </c>
      <c r="B15" s="33"/>
      <c r="C15" s="34"/>
      <c r="D15" s="34">
        <v>6</v>
      </c>
      <c r="E15" s="34"/>
      <c r="F15" s="34"/>
      <c r="G15" s="35">
        <v>6</v>
      </c>
      <c r="H15" s="2"/>
      <c r="I15" s="36"/>
      <c r="J15" s="35"/>
      <c r="K15" s="35">
        <v>0</v>
      </c>
      <c r="L15" s="35"/>
      <c r="M15" s="35"/>
      <c r="N15" s="34">
        <v>0</v>
      </c>
      <c r="O15" s="37"/>
      <c r="P15" s="36"/>
      <c r="Q15" s="35"/>
      <c r="R15" s="35">
        <v>1</v>
      </c>
      <c r="S15" s="35"/>
      <c r="T15" s="35"/>
      <c r="U15" s="35">
        <v>1</v>
      </c>
      <c r="V15" s="37"/>
      <c r="W15" s="36"/>
      <c r="X15" s="35"/>
      <c r="Y15" s="35">
        <v>2</v>
      </c>
      <c r="Z15" s="35"/>
      <c r="AA15" s="35"/>
      <c r="AB15" s="35">
        <v>2</v>
      </c>
      <c r="AC15" s="37"/>
      <c r="AD15" s="36"/>
      <c r="AE15" s="35"/>
      <c r="AF15" s="35">
        <v>1</v>
      </c>
      <c r="AG15" s="35"/>
      <c r="AH15" s="35"/>
      <c r="AI15" s="35">
        <v>1</v>
      </c>
      <c r="AJ15" s="37"/>
      <c r="AK15" s="36"/>
      <c r="AL15" s="35"/>
      <c r="AM15" s="35">
        <v>0</v>
      </c>
      <c r="AN15" s="35"/>
      <c r="AO15" s="35"/>
      <c r="AP15" s="35">
        <v>0</v>
      </c>
      <c r="AQ15" s="37"/>
      <c r="AR15" s="36"/>
      <c r="AS15" s="35"/>
      <c r="AT15" s="35">
        <v>3</v>
      </c>
      <c r="AU15" s="35"/>
      <c r="AV15" s="35"/>
      <c r="AW15" s="35">
        <v>3</v>
      </c>
      <c r="AX15" s="37"/>
      <c r="AY15" s="36"/>
      <c r="AZ15" s="35"/>
      <c r="BA15" s="35">
        <v>4</v>
      </c>
      <c r="BB15" s="35"/>
      <c r="BC15" s="35"/>
      <c r="BD15" s="35">
        <v>4</v>
      </c>
      <c r="BE15" s="37"/>
      <c r="BF15" s="36"/>
      <c r="BG15" s="35"/>
      <c r="BH15" s="35">
        <v>164</v>
      </c>
      <c r="BI15" s="35"/>
      <c r="BJ15" s="35"/>
      <c r="BK15" s="35">
        <v>164</v>
      </c>
      <c r="BL15" s="37"/>
      <c r="BM15" s="36"/>
      <c r="BN15" s="35"/>
      <c r="BO15" s="35">
        <v>9</v>
      </c>
      <c r="BP15" s="35"/>
      <c r="BQ15" s="35"/>
      <c r="BR15" s="35">
        <v>9</v>
      </c>
      <c r="BS15" s="37"/>
      <c r="BT15" s="36"/>
      <c r="BU15" s="35"/>
      <c r="BV15" s="35">
        <v>7</v>
      </c>
      <c r="BW15" s="35"/>
      <c r="BX15" s="35"/>
      <c r="BY15" s="35">
        <v>7</v>
      </c>
      <c r="BZ15" s="37"/>
      <c r="CA15" s="36"/>
      <c r="CB15" s="35"/>
      <c r="CC15" s="35">
        <v>0</v>
      </c>
      <c r="CD15" s="35"/>
      <c r="CE15" s="35"/>
      <c r="CF15" s="35">
        <v>0</v>
      </c>
      <c r="CG15" s="37"/>
    </row>
    <row r="16" spans="1:85" ht="12.75">
      <c r="A16" s="32" t="s">
        <v>30</v>
      </c>
      <c r="B16" s="38"/>
      <c r="C16" s="39"/>
      <c r="D16" s="40">
        <f>SUM(D14-D15)</f>
        <v>537</v>
      </c>
      <c r="E16" s="39"/>
      <c r="F16" s="39"/>
      <c r="G16" s="41">
        <f>SUM(G14+G15)</f>
        <v>829</v>
      </c>
      <c r="H16" s="42"/>
      <c r="I16" s="43"/>
      <c r="J16" s="44"/>
      <c r="K16" s="40">
        <f>SUM(K14-K15)</f>
        <v>547</v>
      </c>
      <c r="L16" s="44"/>
      <c r="M16" s="44"/>
      <c r="N16" s="41">
        <f>(N14+N15)</f>
        <v>902</v>
      </c>
      <c r="O16" s="42"/>
      <c r="P16" s="43"/>
      <c r="Q16" s="44"/>
      <c r="R16" s="41">
        <f>SUM(R14-R15)</f>
        <v>783</v>
      </c>
      <c r="S16" s="44"/>
      <c r="T16" s="44"/>
      <c r="U16" s="41">
        <f>(U14+U15)</f>
        <v>984</v>
      </c>
      <c r="V16" s="42"/>
      <c r="W16" s="43"/>
      <c r="X16" s="44"/>
      <c r="Y16" s="41">
        <f>SUM(Y14-Y15)</f>
        <v>665</v>
      </c>
      <c r="Z16" s="44"/>
      <c r="AA16" s="44"/>
      <c r="AB16" s="41">
        <f>(AB14+AB15)</f>
        <v>1118</v>
      </c>
      <c r="AC16" s="42"/>
      <c r="AD16" s="43"/>
      <c r="AE16" s="44"/>
      <c r="AF16" s="41">
        <f>SUM(AF14-AF15)</f>
        <v>941</v>
      </c>
      <c r="AG16" s="44"/>
      <c r="AH16" s="44"/>
      <c r="AI16" s="41">
        <f>(AI14+AI15)</f>
        <v>1016</v>
      </c>
      <c r="AJ16" s="42"/>
      <c r="AK16" s="43"/>
      <c r="AL16" s="44"/>
      <c r="AM16" s="41">
        <f>SUM(AM14-AM15)</f>
        <v>834</v>
      </c>
      <c r="AN16" s="41"/>
      <c r="AO16" s="44"/>
      <c r="AP16" s="41">
        <f>(AP14+AP15)</f>
        <v>742</v>
      </c>
      <c r="AQ16" s="42"/>
      <c r="AR16" s="43"/>
      <c r="AS16" s="44"/>
      <c r="AT16" s="41">
        <f>SUM(AT14-AT15)</f>
        <v>749</v>
      </c>
      <c r="AU16" s="44"/>
      <c r="AV16" s="44"/>
      <c r="AW16" s="41">
        <f>(AW14+AW15)</f>
        <v>860</v>
      </c>
      <c r="AX16" s="42"/>
      <c r="AY16" s="43"/>
      <c r="AZ16" s="44"/>
      <c r="BA16" s="41">
        <f>SUM(BA14-BA15)</f>
        <v>576</v>
      </c>
      <c r="BB16" s="44"/>
      <c r="BC16" s="44"/>
      <c r="BD16" s="41">
        <f>(BD14+BD15)</f>
        <v>472</v>
      </c>
      <c r="BE16" s="42"/>
      <c r="BF16" s="43"/>
      <c r="BG16" s="44"/>
      <c r="BH16" s="41">
        <f>SUM(BH14-BH15)</f>
        <v>525</v>
      </c>
      <c r="BI16" s="44"/>
      <c r="BJ16" s="44"/>
      <c r="BK16" s="41">
        <f>(BK14+BK15)</f>
        <v>972</v>
      </c>
      <c r="BL16" s="42"/>
      <c r="BM16" s="43"/>
      <c r="BN16" s="44"/>
      <c r="BO16" s="41">
        <f>SUM(BO14-BO15)</f>
        <v>710</v>
      </c>
      <c r="BP16" s="44"/>
      <c r="BQ16" s="44"/>
      <c r="BR16" s="41">
        <f>(BR14+BR15)</f>
        <v>911</v>
      </c>
      <c r="BS16" s="42"/>
      <c r="BT16" s="43"/>
      <c r="BU16" s="44"/>
      <c r="BV16" s="41">
        <f>SUM(BV14-BV15)</f>
        <v>770</v>
      </c>
      <c r="BW16" s="44"/>
      <c r="BX16" s="44"/>
      <c r="BY16" s="41">
        <f>(BY14+BY15)</f>
        <v>738</v>
      </c>
      <c r="BZ16" s="42"/>
      <c r="CA16" s="43"/>
      <c r="CB16" s="44"/>
      <c r="CC16" s="41">
        <f>SUM(CC14-CC15)</f>
        <v>692</v>
      </c>
      <c r="CD16" s="44"/>
      <c r="CE16" s="44"/>
      <c r="CF16" s="41">
        <f>(CF14+CF15)</f>
        <v>285</v>
      </c>
      <c r="CG16" s="42"/>
    </row>
    <row r="18" spans="87:89" ht="12.75">
      <c r="CI18" s="10">
        <f>SUM(CI5:CI12)</f>
        <v>18133</v>
      </c>
      <c r="CJ18" t="s">
        <v>31</v>
      </c>
      <c r="CK18" t="s">
        <v>14</v>
      </c>
    </row>
    <row r="19" spans="88:89" ht="12.75">
      <c r="CJ19" s="45">
        <f>SUM(D14+K14+R14+Y14+AF14+AM14+AT14+BA14+BH14+BO14+BV14+CC14)</f>
        <v>8526</v>
      </c>
      <c r="CK19" s="45">
        <f>SUM(G14+N14+U14+AB14+AI14+AP14+AW14+BD14+BK14+BR14+BY14+CF14)</f>
        <v>9632</v>
      </c>
    </row>
    <row r="20" spans="87:88" ht="12.75">
      <c r="CI20" s="10">
        <f>(D15+K15+R15+Y15+AF15+AM15+AT15+BA15+BH15+BO15+BV15+CC15)</f>
        <v>197</v>
      </c>
      <c r="CJ20" t="s">
        <v>29</v>
      </c>
    </row>
    <row r="21" spans="87:88" ht="12.75">
      <c r="CI21" s="10">
        <f>SUM(D16+K16+R16+Y16+AF16+AM16+AT16+BA16+BH16+BO16+BV16+CC16)</f>
        <v>8329</v>
      </c>
      <c r="CJ21" t="s">
        <v>30</v>
      </c>
    </row>
    <row r="22" ht="12.75">
      <c r="CI22" s="45"/>
    </row>
    <row r="23" spans="87:89" ht="12.75">
      <c r="CI23" s="45">
        <f>(CK19+CI20)</f>
        <v>9829</v>
      </c>
      <c r="CJ23" s="45" t="s">
        <v>32</v>
      </c>
      <c r="CK23" s="45"/>
    </row>
    <row r="24" ht="12.75">
      <c r="CI24" s="45"/>
    </row>
    <row r="25" ht="12.75">
      <c r="CI25" s="45"/>
    </row>
    <row r="26" spans="87:88" ht="12.75">
      <c r="CI26" s="45">
        <f>CI5+CI6+CI8+CI9+CI10+CI12</f>
        <v>5706</v>
      </c>
      <c r="CJ26" t="s">
        <v>33</v>
      </c>
    </row>
  </sheetData>
  <mergeCells count="37">
    <mergeCell ref="CD3:CF3"/>
    <mergeCell ref="BP3:BR3"/>
    <mergeCell ref="BT3:BV3"/>
    <mergeCell ref="BW3:BY3"/>
    <mergeCell ref="CA3:CC3"/>
    <mergeCell ref="BB3:BD3"/>
    <mergeCell ref="BF3:BH3"/>
    <mergeCell ref="BI3:BK3"/>
    <mergeCell ref="BM3:BO3"/>
    <mergeCell ref="AN3:AP3"/>
    <mergeCell ref="AR3:AT3"/>
    <mergeCell ref="AU3:AW3"/>
    <mergeCell ref="AY3:BA3"/>
    <mergeCell ref="Z3:AB3"/>
    <mergeCell ref="AD3:AF3"/>
    <mergeCell ref="AG3:AI3"/>
    <mergeCell ref="AK3:AM3"/>
    <mergeCell ref="L3:N3"/>
    <mergeCell ref="P3:R3"/>
    <mergeCell ref="S3:U3"/>
    <mergeCell ref="W3:Y3"/>
    <mergeCell ref="A3:A4"/>
    <mergeCell ref="B3:D3"/>
    <mergeCell ref="E3:G3"/>
    <mergeCell ref="I3:K3"/>
    <mergeCell ref="BF2:BL2"/>
    <mergeCell ref="BM2:BS2"/>
    <mergeCell ref="BT2:BZ2"/>
    <mergeCell ref="CA2:CG2"/>
    <mergeCell ref="AD2:AJ2"/>
    <mergeCell ref="AK2:AQ2"/>
    <mergeCell ref="AR2:AX2"/>
    <mergeCell ref="AY2:BE2"/>
    <mergeCell ref="B2:H2"/>
    <mergeCell ref="I2:O2"/>
    <mergeCell ref="P2:V2"/>
    <mergeCell ref="W2:A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27.28125" style="0" customWidth="1"/>
    <col min="2" max="16384" width="11.7109375" style="0" customWidth="1"/>
  </cols>
  <sheetData>
    <row r="2" spans="1:8" ht="12.75">
      <c r="A2" s="1"/>
      <c r="B2" s="49" t="s">
        <v>10</v>
      </c>
      <c r="C2" s="49"/>
      <c r="D2" s="49"/>
      <c r="E2" s="49"/>
      <c r="F2" s="49"/>
      <c r="G2" s="49"/>
      <c r="H2" s="49"/>
    </row>
    <row r="3" spans="1:8" ht="12.75">
      <c r="A3" s="48" t="s">
        <v>12</v>
      </c>
      <c r="B3" s="47" t="s">
        <v>13</v>
      </c>
      <c r="C3" s="47"/>
      <c r="D3" s="47"/>
      <c r="E3" s="46" t="s">
        <v>14</v>
      </c>
      <c r="F3" s="46"/>
      <c r="G3" s="46"/>
      <c r="H3" s="2" t="s">
        <v>15</v>
      </c>
    </row>
    <row r="4" spans="1:8" ht="12.75">
      <c r="A4" s="48"/>
      <c r="B4" s="3" t="s">
        <v>17</v>
      </c>
      <c r="C4" s="4" t="s">
        <v>18</v>
      </c>
      <c r="D4" s="4" t="s">
        <v>19</v>
      </c>
      <c r="E4" s="4" t="s">
        <v>17</v>
      </c>
      <c r="F4" s="4" t="s">
        <v>18</v>
      </c>
      <c r="G4" s="4" t="s">
        <v>19</v>
      </c>
      <c r="H4" s="5"/>
    </row>
    <row r="5" spans="1:8" ht="12.75">
      <c r="A5" s="1" t="s">
        <v>20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8">
        <f>SUM(B5:G5)</f>
        <v>0</v>
      </c>
    </row>
    <row r="6" spans="1:8" ht="12.75">
      <c r="A6" s="1" t="s">
        <v>21</v>
      </c>
      <c r="B6" s="12">
        <v>0</v>
      </c>
      <c r="C6" s="12">
        <v>0</v>
      </c>
      <c r="D6" s="12">
        <v>0</v>
      </c>
      <c r="E6" s="12">
        <v>13</v>
      </c>
      <c r="F6" s="12">
        <v>0</v>
      </c>
      <c r="G6" s="12">
        <v>0</v>
      </c>
      <c r="H6" s="8">
        <f>SUM(B6:G6)</f>
        <v>13</v>
      </c>
    </row>
    <row r="7" spans="1:8" ht="12.75">
      <c r="A7" s="1" t="s">
        <v>22</v>
      </c>
      <c r="B7" s="12">
        <v>618</v>
      </c>
      <c r="C7" s="12">
        <v>148</v>
      </c>
      <c r="D7" s="12">
        <v>11</v>
      </c>
      <c r="E7" s="12">
        <v>386</v>
      </c>
      <c r="F7" s="12">
        <v>50</v>
      </c>
      <c r="G7" s="12">
        <v>25</v>
      </c>
      <c r="H7" s="9">
        <f>SUM(B7:G7)</f>
        <v>1238</v>
      </c>
    </row>
    <row r="8" spans="1:8" ht="12.75">
      <c r="A8" s="15" t="s">
        <v>23</v>
      </c>
      <c r="B8" s="12">
        <v>0</v>
      </c>
      <c r="C8" s="12">
        <v>0</v>
      </c>
      <c r="D8" s="12">
        <v>0</v>
      </c>
      <c r="E8" s="12">
        <v>139</v>
      </c>
      <c r="F8" s="12">
        <v>0</v>
      </c>
      <c r="G8" s="12">
        <v>0</v>
      </c>
      <c r="H8" s="8">
        <f>SUM(B8:G8)</f>
        <v>139</v>
      </c>
    </row>
    <row r="9" spans="1:8" ht="12.75">
      <c r="A9" s="15" t="s">
        <v>24</v>
      </c>
      <c r="B9" s="12">
        <v>0</v>
      </c>
      <c r="C9" s="12">
        <v>0</v>
      </c>
      <c r="D9" s="12">
        <v>0</v>
      </c>
      <c r="E9" s="12">
        <v>114</v>
      </c>
      <c r="F9" s="12">
        <v>0</v>
      </c>
      <c r="G9" s="12">
        <v>0</v>
      </c>
      <c r="H9" s="8">
        <v>0</v>
      </c>
    </row>
    <row r="10" spans="1:8" ht="12.75">
      <c r="A10" s="15" t="s">
        <v>25</v>
      </c>
      <c r="B10" s="12">
        <v>0</v>
      </c>
      <c r="C10" s="12">
        <v>0</v>
      </c>
      <c r="D10" s="12">
        <v>0</v>
      </c>
      <c r="E10" s="12">
        <v>4</v>
      </c>
      <c r="F10" s="12">
        <v>0</v>
      </c>
      <c r="G10" s="12">
        <v>0</v>
      </c>
      <c r="H10" s="8">
        <f>SUM(B10:G10)</f>
        <v>4</v>
      </c>
    </row>
    <row r="11" spans="1:8" ht="12.75">
      <c r="A11" s="15" t="s">
        <v>26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8">
        <f>SUM(B11:G11)</f>
        <v>0</v>
      </c>
    </row>
    <row r="12" spans="1:8" ht="12.75">
      <c r="A12" s="15" t="s">
        <v>27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9">
        <f>SUM(B12:G12)</f>
        <v>0</v>
      </c>
    </row>
    <row r="13" spans="1:8" ht="12.75">
      <c r="A13" s="21" t="s">
        <v>34</v>
      </c>
      <c r="B13" s="26">
        <f aca="true" t="shared" si="0" ref="B13:G13">SUM(B5:B12)</f>
        <v>618</v>
      </c>
      <c r="C13" s="23">
        <f t="shared" si="0"/>
        <v>148</v>
      </c>
      <c r="D13" s="23">
        <f t="shared" si="0"/>
        <v>11</v>
      </c>
      <c r="E13" s="23">
        <f t="shared" si="0"/>
        <v>656</v>
      </c>
      <c r="F13" s="23">
        <f t="shared" si="0"/>
        <v>50</v>
      </c>
      <c r="G13" s="23">
        <f t="shared" si="0"/>
        <v>25</v>
      </c>
      <c r="H13" s="24">
        <f>SUM(B13:G13)</f>
        <v>1508</v>
      </c>
    </row>
    <row r="14" spans="1:8" ht="12.75">
      <c r="A14" s="25" t="s">
        <v>28</v>
      </c>
      <c r="B14" s="26"/>
      <c r="C14" s="27"/>
      <c r="D14" s="28">
        <f>(B13+C13+D13)</f>
        <v>777</v>
      </c>
      <c r="E14" s="27"/>
      <c r="F14" s="27"/>
      <c r="G14" s="29">
        <f>SUM(E13:G13)</f>
        <v>731</v>
      </c>
      <c r="H14" s="30"/>
    </row>
    <row r="15" spans="1:8" ht="12.75">
      <c r="A15" s="32" t="s">
        <v>29</v>
      </c>
      <c r="B15" s="33"/>
      <c r="C15" s="34"/>
      <c r="D15" s="34">
        <v>2</v>
      </c>
      <c r="E15" s="34"/>
      <c r="F15" s="34"/>
      <c r="G15" s="35">
        <v>2</v>
      </c>
      <c r="H15" s="2"/>
    </row>
    <row r="16" spans="1:8" ht="12.75">
      <c r="A16" s="32" t="s">
        <v>30</v>
      </c>
      <c r="B16" s="38"/>
      <c r="C16" s="39"/>
      <c r="D16" s="40">
        <f>SUM(D14-D15)</f>
        <v>775</v>
      </c>
      <c r="E16" s="39"/>
      <c r="F16" s="39"/>
      <c r="G16" s="41">
        <f>SUM(G14+G15)</f>
        <v>733</v>
      </c>
      <c r="H16" s="42"/>
    </row>
  </sheetData>
  <mergeCells count="4">
    <mergeCell ref="B2:H2"/>
    <mergeCell ref="A3:A4"/>
    <mergeCell ref="B3:D3"/>
    <mergeCell ref="E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2008-01-10T15:49:00Z</dcterms:modified>
  <cp:category/>
  <cp:version/>
  <cp:contentType/>
  <cp:contentStatus/>
  <cp:revision>1</cp:revision>
</cp:coreProperties>
</file>