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75" tabRatio="753" activeTab="0"/>
  </bookViews>
  <sheets>
    <sheet name="Riassunto 2004" sheetId="1" r:id="rId1"/>
    <sheet name="Riassunto provvisori 2004" sheetId="2" r:id="rId2"/>
    <sheet name="Foglio3" sheetId="3" r:id="rId3"/>
  </sheets>
  <definedNames>
    <definedName name="_xlnm.Print_Titles" localSheetId="0">'Riassunto 2004'!$A:$A</definedName>
  </definedNames>
  <calcPr fullCalcOnLoad="1"/>
</workbook>
</file>

<file path=xl/sharedStrings.xml><?xml version="1.0" encoding="utf-8"?>
<sst xmlns="http://schemas.openxmlformats.org/spreadsheetml/2006/main" count="154" uniqueCount="34">
  <si>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</si>
  <si>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</si>
  <si>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</si>
  <si>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</si>
  <si>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</si>
  <si>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</si>
  <si>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</si>
  <si>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</si>
  <si>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</si>
  <si>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</si>
  <si>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</si>
  <si>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</si>
  <si>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Tipologia</t>
  </si>
  <si>
    <t>Biblioteche</t>
  </si>
  <si>
    <t>CSBNO</t>
  </si>
  <si>
    <t>Totali</t>
  </si>
  <si>
    <t>Adulti</t>
  </si>
  <si>
    <t>Junior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</si>
  <si>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</si>
  <si>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</si>
  <si>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</si>
  <si>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</si>
  <si>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</si>
  <si>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</si>
  <si>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</si>
  <si>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inseriti 2004</t>
  </si>
  <si>
    <t>TOTALE</t>
  </si>
  <si>
    <t>Provvisori</t>
  </si>
  <si>
    <t>Recuperati</t>
  </si>
  <si>
    <t>Saldo</t>
  </si>
  <si>
    <t>R</t>
  </si>
  <si>
    <t>Totale catalogati CSBNO</t>
  </si>
  <si>
    <t>Totale per mese Biblioteche/CSBNO</t>
  </si>
  <si>
    <t>Totali 2004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</si>
</sst>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_-[$€-2]\ * #,##0.00_-;\-[$€-2]\ * #,##0.00_-;_-[$€-2]\ * &quot;-&quot;??_-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0" fontId="0" fillId="0" borderId="2" xfId="0" applyNumberFormat="1" applyBorder="1" applyAlignment="1">
      <alignment/>
    </xf>
    <xf numFmtId="170" fontId="0" fillId="0" borderId="1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170" fontId="1" fillId="0" borderId="9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3" xfId="17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2" xfId="0" applyNumberFormat="1" applyFill="1" applyBorder="1" applyAlignment="1">
      <alignment/>
    </xf>
    <xf numFmtId="3" fontId="5" fillId="0" borderId="13" xfId="0" applyNumberFormat="1" applyFont="1" applyBorder="1" applyAlignment="1">
      <alignment/>
    </xf>
    <xf numFmtId="170" fontId="2" fillId="0" borderId="14" xfId="17" applyNumberFormat="1" applyFont="1" applyBorder="1" applyAlignment="1">
      <alignment horizontal="center"/>
    </xf>
    <xf numFmtId="170" fontId="2" fillId="0" borderId="15" xfId="17" applyNumberFormat="1" applyFont="1" applyBorder="1" applyAlignment="1">
      <alignment horizontal="center"/>
    </xf>
    <xf numFmtId="170" fontId="2" fillId="0" borderId="16" xfId="17" applyNumberFormat="1" applyFont="1" applyBorder="1" applyAlignment="1">
      <alignment horizontal="center"/>
    </xf>
    <xf numFmtId="170" fontId="0" fillId="0" borderId="7" xfId="0" applyNumberFormat="1" applyBorder="1" applyAlignment="1">
      <alignment/>
    </xf>
    <xf numFmtId="170" fontId="0" fillId="0" borderId="7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0" fontId="2" fillId="0" borderId="8" xfId="0" applyNumberFormat="1" applyFont="1" applyBorder="1" applyAlignment="1">
      <alignment/>
    </xf>
    <xf numFmtId="170" fontId="0" fillId="0" borderId="17" xfId="0" applyNumberFormat="1" applyBorder="1" applyAlignment="1">
      <alignment/>
    </xf>
    <xf numFmtId="170" fontId="2" fillId="2" borderId="18" xfId="0" applyNumberFormat="1" applyFont="1" applyFill="1" applyBorder="1" applyAlignment="1">
      <alignment/>
    </xf>
    <xf numFmtId="170" fontId="2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70" fontId="0" fillId="0" borderId="7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0" fontId="2" fillId="0" borderId="7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0" fontId="0" fillId="0" borderId="17" xfId="17" applyNumberForma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Border="1" applyAlignment="1">
      <alignment/>
    </xf>
    <xf numFmtId="170" fontId="0" fillId="0" borderId="0" xfId="0" applyNumberFormat="1" applyFill="1" applyBorder="1" applyAlignment="1">
      <alignment/>
    </xf>
    <xf numFmtId="0" fontId="2" fillId="0" borderId="24" xfId="0" applyFont="1" applyBorder="1" applyAlignment="1">
      <alignment/>
    </xf>
    <xf numFmtId="170" fontId="0" fillId="0" borderId="25" xfId="0" applyNumberFormat="1" applyBorder="1" applyAlignment="1">
      <alignment/>
    </xf>
    <xf numFmtId="170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/>
    </xf>
    <xf numFmtId="170" fontId="2" fillId="0" borderId="7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/>
    </xf>
    <xf numFmtId="170" fontId="2" fillId="0" borderId="25" xfId="0" applyNumberFormat="1" applyFon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21" xfId="0" applyNumberFormat="1" applyBorder="1" applyAlignment="1">
      <alignment/>
    </xf>
    <xf numFmtId="170" fontId="2" fillId="2" borderId="22" xfId="0" applyNumberFormat="1" applyFont="1" applyFill="1" applyBorder="1" applyAlignment="1">
      <alignment/>
    </xf>
    <xf numFmtId="170" fontId="2" fillId="0" borderId="20" xfId="0" applyNumberFormat="1" applyFont="1" applyBorder="1" applyAlignment="1">
      <alignment/>
    </xf>
    <xf numFmtId="0" fontId="0" fillId="0" borderId="21" xfId="17" applyNumberFormat="1" applyBorder="1" applyAlignment="1">
      <alignment/>
    </xf>
    <xf numFmtId="0" fontId="0" fillId="0" borderId="20" xfId="17" applyNumberFormat="1" applyBorder="1" applyAlignment="1">
      <alignment/>
    </xf>
    <xf numFmtId="170" fontId="0" fillId="0" borderId="27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left"/>
    </xf>
    <xf numFmtId="170" fontId="2" fillId="0" borderId="2" xfId="0" applyNumberFormat="1" applyFont="1" applyBorder="1" applyAlignment="1">
      <alignment horizontal="center"/>
    </xf>
    <xf numFmtId="170" fontId="2" fillId="0" borderId="37" xfId="0" applyNumberFormat="1" applyFont="1" applyBorder="1" applyAlignment="1">
      <alignment/>
    </xf>
    <xf numFmtId="170" fontId="2" fillId="0" borderId="23" xfId="0" applyNumberFormat="1" applyFont="1" applyBorder="1" applyAlignment="1">
      <alignment/>
    </xf>
    <xf numFmtId="170" fontId="2" fillId="0" borderId="22" xfId="0" applyNumberFormat="1" applyFont="1" applyBorder="1" applyAlignment="1">
      <alignment/>
    </xf>
    <xf numFmtId="170" fontId="2" fillId="0" borderId="8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H17"/>
  <sheetViews>
    <sheetView tabSelected="1" workbookViewId="0" topLeftCell="A1">
      <pane xSplit="3735" topLeftCell="A1" activePane="topRight" state="split"/>
      <selection pane="topLeft" activeCell="A13" sqref="A13"/>
      <selection pane="topRight" activeCell="D16" sqref="D16"/>
    </sheetView>
  </sheetViews>
  <sheetFormatPr defaultColWidth="9.140625" defaultRowHeight="12.75"/>
  <cols>
    <col min="1" max="1" width="32.8515625" style="0" customWidth="1"/>
    <col min="2" max="2" width="5.7109375" style="0" bestFit="1" customWidth="1"/>
    <col min="3" max="3" width="2.28125" style="0" bestFit="1" customWidth="1"/>
    <col min="4" max="4" width="6.00390625" style="0" bestFit="1" customWidth="1"/>
    <col min="5" max="5" width="5.8515625" style="0" bestFit="1" customWidth="1"/>
    <col min="6" max="6" width="3.00390625" style="0" bestFit="1" customWidth="1"/>
    <col min="7" max="7" width="6.00390625" style="0" bestFit="1" customWidth="1"/>
    <col min="8" max="8" width="6.140625" style="0" bestFit="1" customWidth="1"/>
    <col min="9" max="9" width="5.8515625" style="0" bestFit="1" customWidth="1"/>
    <col min="10" max="10" width="2.57421875" style="0" bestFit="1" customWidth="1"/>
    <col min="11" max="12" width="6.140625" style="0" bestFit="1" customWidth="1"/>
    <col min="13" max="13" width="2.57421875" style="0" bestFit="1" customWidth="1"/>
    <col min="14" max="14" width="6.28125" style="0" bestFit="1" customWidth="1"/>
    <col min="15" max="15" width="6.140625" style="0" bestFit="1" customWidth="1"/>
    <col min="16" max="16" width="5.8515625" style="0" bestFit="1" customWidth="1"/>
    <col min="17" max="17" width="3.57421875" style="0" bestFit="1" customWidth="1"/>
    <col min="18" max="19" width="6.140625" style="0" bestFit="1" customWidth="1"/>
    <col min="20" max="20" width="4.57421875" style="0" bestFit="1" customWidth="1"/>
    <col min="21" max="21" width="6.28125" style="0" bestFit="1" customWidth="1"/>
    <col min="22" max="22" width="6.140625" style="0" bestFit="1" customWidth="1"/>
    <col min="23" max="23" width="5.8515625" style="0" bestFit="1" customWidth="1"/>
    <col min="24" max="24" width="2.57421875" style="0" bestFit="1" customWidth="1"/>
    <col min="25" max="25" width="6.140625" style="0" bestFit="1" customWidth="1"/>
    <col min="26" max="26" width="5.8515625" style="0" bestFit="1" customWidth="1"/>
    <col min="27" max="27" width="4.57421875" style="0" bestFit="1" customWidth="1"/>
    <col min="28" max="29" width="6.140625" style="0" bestFit="1" customWidth="1"/>
    <col min="30" max="30" width="5.8515625" style="0" bestFit="1" customWidth="1"/>
    <col min="31" max="31" width="4.57421875" style="0" bestFit="1" customWidth="1"/>
    <col min="32" max="32" width="6.140625" style="0" bestFit="1" customWidth="1"/>
    <col min="33" max="33" width="5.8515625" style="0" bestFit="1" customWidth="1"/>
    <col min="34" max="34" width="4.57421875" style="0" bestFit="1" customWidth="1"/>
    <col min="35" max="36" width="6.140625" style="0" bestFit="1" customWidth="1"/>
    <col min="37" max="37" width="5.8515625" style="0" bestFit="1" customWidth="1"/>
    <col min="38" max="38" width="3.57421875" style="0" bestFit="1" customWidth="1"/>
    <col min="39" max="39" width="6.140625" style="0" bestFit="1" customWidth="1"/>
    <col min="40" max="40" width="5.8515625" style="0" bestFit="1" customWidth="1"/>
    <col min="41" max="41" width="3.57421875" style="0" bestFit="1" customWidth="1"/>
    <col min="42" max="43" width="6.140625" style="0" bestFit="1" customWidth="1"/>
    <col min="44" max="44" width="5.8515625" style="0" bestFit="1" customWidth="1"/>
    <col min="45" max="45" width="4.57421875" style="0" bestFit="1" customWidth="1"/>
    <col min="46" max="46" width="6.140625" style="0" bestFit="1" customWidth="1"/>
    <col min="47" max="47" width="5.8515625" style="0" bestFit="1" customWidth="1"/>
    <col min="48" max="48" width="3.57421875" style="0" bestFit="1" customWidth="1"/>
    <col min="49" max="50" width="6.140625" style="0" bestFit="1" customWidth="1"/>
    <col min="51" max="51" width="5.8515625" style="0" bestFit="1" customWidth="1"/>
    <col min="52" max="52" width="3.57421875" style="0" bestFit="1" customWidth="1"/>
    <col min="53" max="53" width="6.140625" style="0" bestFit="1" customWidth="1"/>
    <col min="54" max="54" width="5.8515625" style="0" bestFit="1" customWidth="1"/>
    <col min="55" max="55" width="3.57421875" style="0" bestFit="1" customWidth="1"/>
    <col min="56" max="56" width="6.140625" style="0" bestFit="1" customWidth="1"/>
    <col min="57" max="57" width="5.57421875" style="0" bestFit="1" customWidth="1"/>
    <col min="58" max="58" width="9.28125" style="0" bestFit="1" customWidth="1"/>
    <col min="59" max="59" width="2.57421875" style="0" bestFit="1" customWidth="1"/>
    <col min="60" max="60" width="6.140625" style="0" bestFit="1" customWidth="1"/>
    <col min="61" max="61" width="5.8515625" style="0" bestFit="1" customWidth="1"/>
    <col min="62" max="62" width="3.57421875" style="0" bestFit="1" customWidth="1"/>
    <col min="63" max="64" width="6.140625" style="0" bestFit="1" customWidth="1"/>
    <col min="65" max="65" width="5.8515625" style="0" bestFit="1" customWidth="1"/>
    <col min="66" max="66" width="4.57421875" style="0" bestFit="1" customWidth="1"/>
    <col min="67" max="67" width="6.140625" style="0" bestFit="1" customWidth="1"/>
    <col min="68" max="68" width="5.8515625" style="0" bestFit="1" customWidth="1"/>
    <col min="69" max="69" width="3.57421875" style="0" bestFit="1" customWidth="1"/>
    <col min="70" max="71" width="6.140625" style="0" bestFit="1" customWidth="1"/>
    <col min="72" max="72" width="5.8515625" style="0" bestFit="1" customWidth="1"/>
    <col min="73" max="73" width="4.57421875" style="0" bestFit="1" customWidth="1"/>
    <col min="74" max="74" width="6.140625" style="0" bestFit="1" customWidth="1"/>
    <col min="75" max="75" width="5.8515625" style="0" bestFit="1" customWidth="1"/>
    <col min="76" max="76" width="3.57421875" style="0" bestFit="1" customWidth="1"/>
    <col min="77" max="78" width="6.140625" style="0" bestFit="1" customWidth="1"/>
    <col min="79" max="79" width="5.8515625" style="0" bestFit="1" customWidth="1"/>
    <col min="80" max="80" width="4.57421875" style="0" bestFit="1" customWidth="1"/>
    <col min="81" max="81" width="6.140625" style="0" bestFit="1" customWidth="1"/>
    <col min="82" max="82" width="5.8515625" style="0" bestFit="1" customWidth="1"/>
    <col min="83" max="83" width="3.57421875" style="0" bestFit="1" customWidth="1"/>
    <col min="84" max="85" width="6.140625" style="0" bestFit="1" customWidth="1"/>
    <col min="86" max="86" width="9.421875" style="0" bestFit="1" customWidth="1"/>
    <col min="87" max="87" width="11.57421875" style="0" customWidth="1"/>
    <col min="88" max="88" width="12.28125" style="0" customWidth="1"/>
  </cols>
  <sheetData>
    <row r="1" ht="13.5" thickBot="1"/>
    <row r="2" spans="1:216" s="19" customFormat="1" ht="12.75">
      <c r="A2" s="4"/>
      <c r="B2" s="35" t="s">
        <v>0</v>
      </c>
      <c r="C2" s="36"/>
      <c r="D2" s="36"/>
      <c r="E2" s="36"/>
      <c r="F2" s="36"/>
      <c r="G2" s="36"/>
      <c r="H2" s="37"/>
      <c r="I2" s="35" t="s">
        <v>1</v>
      </c>
      <c r="J2" s="36"/>
      <c r="K2" s="36"/>
      <c r="L2" s="36"/>
      <c r="M2" s="36"/>
      <c r="N2" s="36"/>
      <c r="O2" s="37"/>
      <c r="P2" s="35" t="s">
        <v>2</v>
      </c>
      <c r="Q2" s="36"/>
      <c r="R2" s="36"/>
      <c r="S2" s="36"/>
      <c r="T2" s="36"/>
      <c r="U2" s="36"/>
      <c r="V2" s="37"/>
      <c r="W2" s="35" t="s">
        <v>3</v>
      </c>
      <c r="X2" s="36"/>
      <c r="Y2" s="36"/>
      <c r="Z2" s="36"/>
      <c r="AA2" s="36"/>
      <c r="AB2" s="36"/>
      <c r="AC2" s="37"/>
      <c r="AD2" s="35" t="s">
        <v>4</v>
      </c>
      <c r="AE2" s="36"/>
      <c r="AF2" s="36"/>
      <c r="AG2" s="36"/>
      <c r="AH2" s="36"/>
      <c r="AI2" s="36"/>
      <c r="AJ2" s="37"/>
      <c r="AK2" s="35" t="s">
        <v>5</v>
      </c>
      <c r="AL2" s="36"/>
      <c r="AM2" s="36"/>
      <c r="AN2" s="36"/>
      <c r="AO2" s="36"/>
      <c r="AP2" s="36"/>
      <c r="AQ2" s="37"/>
      <c r="AR2" s="35" t="s">
        <v>6</v>
      </c>
      <c r="AS2" s="36"/>
      <c r="AT2" s="36"/>
      <c r="AU2" s="36"/>
      <c r="AV2" s="36"/>
      <c r="AW2" s="36"/>
      <c r="AX2" s="37"/>
      <c r="AY2" s="35" t="s">
        <v>7</v>
      </c>
      <c r="AZ2" s="36"/>
      <c r="BA2" s="36"/>
      <c r="BB2" s="36"/>
      <c r="BC2" s="36"/>
      <c r="BD2" s="36"/>
      <c r="BE2" s="37"/>
      <c r="BF2" s="35" t="s">
        <v>8</v>
      </c>
      <c r="BG2" s="36"/>
      <c r="BH2" s="36"/>
      <c r="BI2" s="36"/>
      <c r="BJ2" s="36"/>
      <c r="BK2" s="36"/>
      <c r="BL2" s="37"/>
      <c r="BM2" s="35" t="s">
        <v>9</v>
      </c>
      <c r="BN2" s="36"/>
      <c r="BO2" s="36"/>
      <c r="BP2" s="36"/>
      <c r="BQ2" s="36"/>
      <c r="BR2" s="36"/>
      <c r="BS2" s="37"/>
      <c r="BT2" s="35" t="s">
        <v>10</v>
      </c>
      <c r="BU2" s="36"/>
      <c r="BV2" s="36"/>
      <c r="BW2" s="36"/>
      <c r="BX2" s="36"/>
      <c r="BY2" s="36"/>
      <c r="BZ2" s="37"/>
      <c r="CA2" s="35" t="s">
        <v>11</v>
      </c>
      <c r="CB2" s="36"/>
      <c r="CC2" s="36"/>
      <c r="CD2" s="36"/>
      <c r="CE2" s="36"/>
      <c r="CF2" s="36"/>
      <c r="CG2" s="36"/>
      <c r="CH2" s="63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</row>
    <row r="3" spans="1:216" ht="12.75">
      <c r="A3" s="32" t="s">
        <v>12</v>
      </c>
      <c r="B3" s="67" t="s">
        <v>13</v>
      </c>
      <c r="C3" s="68"/>
      <c r="D3" s="68"/>
      <c r="E3" s="68" t="s">
        <v>14</v>
      </c>
      <c r="F3" s="68"/>
      <c r="G3" s="68"/>
      <c r="H3" s="41" t="s">
        <v>15</v>
      </c>
      <c r="I3" s="67" t="s">
        <v>13</v>
      </c>
      <c r="J3" s="68"/>
      <c r="K3" s="68"/>
      <c r="L3" s="68" t="s">
        <v>14</v>
      </c>
      <c r="M3" s="68"/>
      <c r="N3" s="68"/>
      <c r="O3" s="41" t="s">
        <v>15</v>
      </c>
      <c r="P3" s="67" t="s">
        <v>13</v>
      </c>
      <c r="Q3" s="68"/>
      <c r="R3" s="68"/>
      <c r="S3" s="68" t="s">
        <v>14</v>
      </c>
      <c r="T3" s="68"/>
      <c r="U3" s="68"/>
      <c r="V3" s="41" t="s">
        <v>15</v>
      </c>
      <c r="W3" s="67" t="s">
        <v>13</v>
      </c>
      <c r="X3" s="68"/>
      <c r="Y3" s="68"/>
      <c r="Z3" s="68" t="s">
        <v>14</v>
      </c>
      <c r="AA3" s="68"/>
      <c r="AB3" s="68"/>
      <c r="AC3" s="41" t="s">
        <v>15</v>
      </c>
      <c r="AD3" s="67" t="s">
        <v>13</v>
      </c>
      <c r="AE3" s="68"/>
      <c r="AF3" s="68"/>
      <c r="AG3" s="68" t="s">
        <v>14</v>
      </c>
      <c r="AH3" s="68"/>
      <c r="AI3" s="68"/>
      <c r="AJ3" s="41" t="s">
        <v>15</v>
      </c>
      <c r="AK3" s="67" t="s">
        <v>13</v>
      </c>
      <c r="AL3" s="68"/>
      <c r="AM3" s="68"/>
      <c r="AN3" s="68" t="s">
        <v>14</v>
      </c>
      <c r="AO3" s="68"/>
      <c r="AP3" s="68"/>
      <c r="AQ3" s="41" t="s">
        <v>15</v>
      </c>
      <c r="AR3" s="67" t="s">
        <v>13</v>
      </c>
      <c r="AS3" s="68"/>
      <c r="AT3" s="68"/>
      <c r="AU3" s="68" t="s">
        <v>14</v>
      </c>
      <c r="AV3" s="68"/>
      <c r="AW3" s="68"/>
      <c r="AX3" s="41" t="s">
        <v>15</v>
      </c>
      <c r="AY3" s="67" t="s">
        <v>13</v>
      </c>
      <c r="AZ3" s="68"/>
      <c r="BA3" s="68"/>
      <c r="BB3" s="68" t="s">
        <v>14</v>
      </c>
      <c r="BC3" s="68"/>
      <c r="BD3" s="68"/>
      <c r="BE3" s="41" t="s">
        <v>15</v>
      </c>
      <c r="BF3" s="67" t="s">
        <v>13</v>
      </c>
      <c r="BG3" s="68"/>
      <c r="BH3" s="68"/>
      <c r="BI3" s="68" t="s">
        <v>14</v>
      </c>
      <c r="BJ3" s="68"/>
      <c r="BK3" s="68"/>
      <c r="BL3" s="41" t="s">
        <v>15</v>
      </c>
      <c r="BM3" s="67" t="s">
        <v>13</v>
      </c>
      <c r="BN3" s="68"/>
      <c r="BO3" s="68"/>
      <c r="BP3" s="68" t="s">
        <v>14</v>
      </c>
      <c r="BQ3" s="68"/>
      <c r="BR3" s="68"/>
      <c r="BS3" s="41" t="s">
        <v>15</v>
      </c>
      <c r="BT3" s="67" t="s">
        <v>13</v>
      </c>
      <c r="BU3" s="68"/>
      <c r="BV3" s="68"/>
      <c r="BW3" s="68" t="s">
        <v>14</v>
      </c>
      <c r="BX3" s="68"/>
      <c r="BY3" s="68"/>
      <c r="BZ3" s="41" t="s">
        <v>15</v>
      </c>
      <c r="CA3" s="67" t="s">
        <v>13</v>
      </c>
      <c r="CB3" s="68"/>
      <c r="CC3" s="68"/>
      <c r="CD3" s="68" t="s">
        <v>14</v>
      </c>
      <c r="CE3" s="68"/>
      <c r="CF3" s="68"/>
      <c r="CG3" s="69" t="s">
        <v>15</v>
      </c>
      <c r="CH3" s="70" t="s">
        <v>33</v>
      </c>
      <c r="CI3" s="6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133" s="16" customFormat="1" ht="12.75">
      <c r="A4" s="32"/>
      <c r="B4" s="39" t="s">
        <v>16</v>
      </c>
      <c r="C4" s="5" t="s">
        <v>30</v>
      </c>
      <c r="D4" s="5" t="s">
        <v>17</v>
      </c>
      <c r="E4" s="5" t="s">
        <v>16</v>
      </c>
      <c r="F4" s="5" t="s">
        <v>30</v>
      </c>
      <c r="G4" s="5" t="s">
        <v>17</v>
      </c>
      <c r="H4" s="40"/>
      <c r="I4" s="39" t="s">
        <v>16</v>
      </c>
      <c r="J4" s="5" t="s">
        <v>30</v>
      </c>
      <c r="K4" s="5" t="s">
        <v>17</v>
      </c>
      <c r="L4" s="5" t="s">
        <v>16</v>
      </c>
      <c r="M4" s="5" t="s">
        <v>30</v>
      </c>
      <c r="N4" s="5" t="s">
        <v>17</v>
      </c>
      <c r="O4" s="40"/>
      <c r="P4" s="39" t="s">
        <v>16</v>
      </c>
      <c r="Q4" s="5" t="s">
        <v>30</v>
      </c>
      <c r="R4" s="5" t="s">
        <v>17</v>
      </c>
      <c r="S4" s="5" t="s">
        <v>16</v>
      </c>
      <c r="T4" s="5" t="s">
        <v>30</v>
      </c>
      <c r="U4" s="5" t="s">
        <v>17</v>
      </c>
      <c r="V4" s="95"/>
      <c r="W4" s="39" t="s">
        <v>16</v>
      </c>
      <c r="X4" s="5" t="s">
        <v>30</v>
      </c>
      <c r="Y4" s="5" t="s">
        <v>17</v>
      </c>
      <c r="Z4" s="5" t="s">
        <v>16</v>
      </c>
      <c r="AA4" s="5" t="s">
        <v>30</v>
      </c>
      <c r="AB4" s="5" t="s">
        <v>17</v>
      </c>
      <c r="AC4" s="40"/>
      <c r="AD4" s="39" t="s">
        <v>16</v>
      </c>
      <c r="AE4" s="5" t="s">
        <v>30</v>
      </c>
      <c r="AF4" s="5" t="s">
        <v>17</v>
      </c>
      <c r="AG4" s="5" t="s">
        <v>16</v>
      </c>
      <c r="AH4" s="5" t="s">
        <v>30</v>
      </c>
      <c r="AI4" s="5" t="s">
        <v>17</v>
      </c>
      <c r="AJ4" s="95"/>
      <c r="AK4" s="39" t="s">
        <v>16</v>
      </c>
      <c r="AL4" s="5" t="s">
        <v>30</v>
      </c>
      <c r="AM4" s="5" t="s">
        <v>17</v>
      </c>
      <c r="AN4" s="5" t="s">
        <v>16</v>
      </c>
      <c r="AO4" s="5" t="s">
        <v>30</v>
      </c>
      <c r="AP4" s="5" t="s">
        <v>17</v>
      </c>
      <c r="AQ4" s="95"/>
      <c r="AR4" s="39" t="s">
        <v>16</v>
      </c>
      <c r="AS4" s="5" t="s">
        <v>30</v>
      </c>
      <c r="AT4" s="5" t="s">
        <v>17</v>
      </c>
      <c r="AU4" s="5" t="s">
        <v>16</v>
      </c>
      <c r="AV4" s="5" t="s">
        <v>30</v>
      </c>
      <c r="AW4" s="5" t="s">
        <v>17</v>
      </c>
      <c r="AX4" s="95"/>
      <c r="AY4" s="39" t="s">
        <v>16</v>
      </c>
      <c r="AZ4" s="5" t="s">
        <v>30</v>
      </c>
      <c r="BA4" s="5" t="s">
        <v>17</v>
      </c>
      <c r="BB4" s="5" t="s">
        <v>16</v>
      </c>
      <c r="BC4" s="5" t="s">
        <v>30</v>
      </c>
      <c r="BD4" s="5" t="s">
        <v>17</v>
      </c>
      <c r="BE4" s="40"/>
      <c r="BF4" s="39" t="s">
        <v>16</v>
      </c>
      <c r="BG4" s="5" t="s">
        <v>30</v>
      </c>
      <c r="BH4" s="5" t="s">
        <v>17</v>
      </c>
      <c r="BI4" s="5" t="s">
        <v>16</v>
      </c>
      <c r="BJ4" s="5" t="s">
        <v>30</v>
      </c>
      <c r="BK4" s="5" t="s">
        <v>17</v>
      </c>
      <c r="BL4" s="40"/>
      <c r="BM4" s="39" t="s">
        <v>16</v>
      </c>
      <c r="BN4" s="5" t="s">
        <v>30</v>
      </c>
      <c r="BO4" s="5" t="s">
        <v>17</v>
      </c>
      <c r="BP4" s="5" t="s">
        <v>16</v>
      </c>
      <c r="BQ4" s="5" t="s">
        <v>30</v>
      </c>
      <c r="BR4" s="5" t="s">
        <v>17</v>
      </c>
      <c r="BS4" s="40"/>
      <c r="BT4" s="39" t="s">
        <v>16</v>
      </c>
      <c r="BU4" s="5" t="s">
        <v>30</v>
      </c>
      <c r="BV4" s="5" t="s">
        <v>17</v>
      </c>
      <c r="BW4" s="5" t="s">
        <v>16</v>
      </c>
      <c r="BX4" s="5" t="s">
        <v>30</v>
      </c>
      <c r="BY4" s="5" t="s">
        <v>17</v>
      </c>
      <c r="BZ4" s="40"/>
      <c r="CA4" s="39" t="s">
        <v>16</v>
      </c>
      <c r="CB4" s="5" t="s">
        <v>30</v>
      </c>
      <c r="CC4" s="5" t="s">
        <v>17</v>
      </c>
      <c r="CD4" s="5" t="s">
        <v>16</v>
      </c>
      <c r="CE4" s="5" t="s">
        <v>30</v>
      </c>
      <c r="CF4" s="5" t="s">
        <v>17</v>
      </c>
      <c r="CG4" s="91"/>
      <c r="CH4" s="6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</row>
    <row r="5" spans="1:216" ht="12.75">
      <c r="A5" s="4"/>
      <c r="B5" s="38"/>
      <c r="C5" s="1"/>
      <c r="D5" s="1"/>
      <c r="E5" s="1"/>
      <c r="F5" s="1"/>
      <c r="G5" s="1"/>
      <c r="H5" s="41"/>
      <c r="I5" s="38"/>
      <c r="J5" s="1"/>
      <c r="K5" s="1"/>
      <c r="L5" s="1"/>
      <c r="M5" s="1"/>
      <c r="N5" s="1"/>
      <c r="O5" s="41"/>
      <c r="P5" s="56"/>
      <c r="Q5" s="1"/>
      <c r="R5" s="1"/>
      <c r="S5" s="1"/>
      <c r="T5" s="1"/>
      <c r="U5" s="1"/>
      <c r="V5" s="41"/>
      <c r="W5" s="38"/>
      <c r="X5" s="1"/>
      <c r="Y5" s="1"/>
      <c r="Z5" s="1"/>
      <c r="AA5" s="1"/>
      <c r="AB5" s="1"/>
      <c r="AC5" s="41"/>
      <c r="AD5" s="38"/>
      <c r="AE5" s="1"/>
      <c r="AF5" s="1"/>
      <c r="AG5" s="1"/>
      <c r="AH5" s="1"/>
      <c r="AI5" s="1"/>
      <c r="AJ5" s="41"/>
      <c r="AK5" s="38"/>
      <c r="AL5" s="1"/>
      <c r="AM5" s="1"/>
      <c r="AN5" s="1"/>
      <c r="AO5" s="1"/>
      <c r="AP5" s="1"/>
      <c r="AQ5" s="41"/>
      <c r="AR5" s="38"/>
      <c r="AS5" s="1"/>
      <c r="AT5" s="1"/>
      <c r="AU5" s="1"/>
      <c r="AV5" s="1"/>
      <c r="AW5" s="1"/>
      <c r="AX5" s="41"/>
      <c r="AY5" s="38"/>
      <c r="AZ5" s="1"/>
      <c r="BA5" s="1"/>
      <c r="BB5" s="1"/>
      <c r="BC5" s="1"/>
      <c r="BD5" s="1"/>
      <c r="BE5" s="41"/>
      <c r="BF5" s="38"/>
      <c r="BG5" s="1"/>
      <c r="BH5" s="1"/>
      <c r="BI5" s="1"/>
      <c r="BJ5" s="1"/>
      <c r="BK5" s="1"/>
      <c r="BL5" s="41"/>
      <c r="BM5" s="38"/>
      <c r="BN5" s="1"/>
      <c r="BO5" s="1"/>
      <c r="BP5" s="1"/>
      <c r="BQ5" s="1"/>
      <c r="BR5" s="1"/>
      <c r="BS5" s="41"/>
      <c r="BT5" s="38"/>
      <c r="BU5" s="1"/>
      <c r="BV5" s="1"/>
      <c r="BW5" s="1"/>
      <c r="BX5" s="1"/>
      <c r="BY5" s="1"/>
      <c r="BZ5" s="41"/>
      <c r="CA5" s="38"/>
      <c r="CB5" s="1"/>
      <c r="CC5" s="1"/>
      <c r="CD5" s="1"/>
      <c r="CE5" s="1"/>
      <c r="CF5" s="1"/>
      <c r="CG5" s="69"/>
      <c r="CH5" s="64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133" s="3" customFormat="1" ht="12.75">
      <c r="A6" s="4" t="s">
        <v>18</v>
      </c>
      <c r="B6" s="42"/>
      <c r="C6" s="6"/>
      <c r="D6" s="6"/>
      <c r="E6" s="21">
        <v>126</v>
      </c>
      <c r="F6" s="6">
        <v>17</v>
      </c>
      <c r="G6" s="6"/>
      <c r="H6" s="43">
        <f>SUM(B6:G6)</f>
        <v>143</v>
      </c>
      <c r="I6" s="42">
        <v>54</v>
      </c>
      <c r="J6" s="6"/>
      <c r="K6" s="6"/>
      <c r="L6" s="21">
        <v>154</v>
      </c>
      <c r="M6" s="6"/>
      <c r="N6" s="6"/>
      <c r="O6" s="44">
        <f>SUM(I6:N6)</f>
        <v>208</v>
      </c>
      <c r="P6" s="57">
        <v>33</v>
      </c>
      <c r="Q6" s="6"/>
      <c r="R6" s="6"/>
      <c r="S6" s="21">
        <v>108</v>
      </c>
      <c r="T6" s="6">
        <v>5</v>
      </c>
      <c r="U6" s="6"/>
      <c r="V6" s="44">
        <f>SUM(P6:U6)</f>
        <v>146</v>
      </c>
      <c r="W6" s="42">
        <v>7</v>
      </c>
      <c r="X6" s="6">
        <v>1</v>
      </c>
      <c r="Y6" s="6"/>
      <c r="Z6" s="21">
        <v>80</v>
      </c>
      <c r="AA6" s="6">
        <v>3</v>
      </c>
      <c r="AB6" s="6">
        <v>2</v>
      </c>
      <c r="AC6" s="44">
        <f>SUM(W6:AB6)</f>
        <v>93</v>
      </c>
      <c r="AD6" s="42">
        <v>3</v>
      </c>
      <c r="AE6" s="6">
        <v>0</v>
      </c>
      <c r="AF6" s="6">
        <v>0</v>
      </c>
      <c r="AG6" s="21">
        <v>73</v>
      </c>
      <c r="AH6" s="6">
        <v>19</v>
      </c>
      <c r="AI6" s="6">
        <v>0</v>
      </c>
      <c r="AJ6" s="44">
        <f>SUM(AD6:AI6)</f>
        <v>95</v>
      </c>
      <c r="AK6" s="42">
        <v>17</v>
      </c>
      <c r="AL6" s="6">
        <v>0</v>
      </c>
      <c r="AM6" s="6"/>
      <c r="AN6" s="21">
        <v>87</v>
      </c>
      <c r="AO6" s="6">
        <v>0</v>
      </c>
      <c r="AP6" s="6">
        <v>8</v>
      </c>
      <c r="AQ6" s="44">
        <f>SUM(AK6:AP6)</f>
        <v>112</v>
      </c>
      <c r="AR6" s="42">
        <v>0</v>
      </c>
      <c r="AS6" s="6">
        <v>0</v>
      </c>
      <c r="AT6" s="6">
        <v>0</v>
      </c>
      <c r="AU6" s="21">
        <v>82</v>
      </c>
      <c r="AV6" s="21">
        <v>0</v>
      </c>
      <c r="AW6" s="21">
        <v>1</v>
      </c>
      <c r="AX6" s="44">
        <f>SUM(AR6:AW6)</f>
        <v>83</v>
      </c>
      <c r="AY6" s="58">
        <v>19</v>
      </c>
      <c r="AZ6" s="21">
        <v>3</v>
      </c>
      <c r="BA6" s="21">
        <v>0</v>
      </c>
      <c r="BB6" s="21">
        <v>44</v>
      </c>
      <c r="BC6" s="21">
        <v>3</v>
      </c>
      <c r="BD6" s="21">
        <v>0</v>
      </c>
      <c r="BE6" s="44">
        <f>SUM(AY6:BD6)</f>
        <v>69</v>
      </c>
      <c r="BF6" s="58">
        <v>6</v>
      </c>
      <c r="BG6" s="21">
        <v>0</v>
      </c>
      <c r="BH6" s="21">
        <v>0</v>
      </c>
      <c r="BI6" s="21">
        <v>79</v>
      </c>
      <c r="BJ6" s="21">
        <v>8</v>
      </c>
      <c r="BK6" s="21">
        <v>1</v>
      </c>
      <c r="BL6" s="44">
        <f>SUM(BF6:BK6)</f>
        <v>94</v>
      </c>
      <c r="BM6" s="42">
        <v>0</v>
      </c>
      <c r="BN6" s="6">
        <v>1</v>
      </c>
      <c r="BO6" s="6"/>
      <c r="BP6" s="21">
        <v>14</v>
      </c>
      <c r="BQ6" s="6">
        <v>9</v>
      </c>
      <c r="BR6" s="6">
        <v>0</v>
      </c>
      <c r="BS6" s="44">
        <f>SUM(BM6:BR6)</f>
        <v>24</v>
      </c>
      <c r="BT6" s="58">
        <v>1</v>
      </c>
      <c r="BU6" s="21">
        <v>0</v>
      </c>
      <c r="BV6" s="21">
        <v>0</v>
      </c>
      <c r="BW6" s="21">
        <v>82</v>
      </c>
      <c r="BX6" s="21">
        <v>15</v>
      </c>
      <c r="BY6" s="21">
        <v>0</v>
      </c>
      <c r="BZ6" s="44">
        <f>SUM(BT6:BY6)</f>
        <v>98</v>
      </c>
      <c r="CA6" s="42">
        <v>0</v>
      </c>
      <c r="CB6" s="6">
        <v>0</v>
      </c>
      <c r="CC6" s="6">
        <v>0</v>
      </c>
      <c r="CD6" s="21">
        <v>57</v>
      </c>
      <c r="CE6" s="6">
        <v>15</v>
      </c>
      <c r="CF6" s="6">
        <v>0</v>
      </c>
      <c r="CG6" s="92">
        <f>SUM(CA6:CF6)</f>
        <v>72</v>
      </c>
      <c r="CH6" s="66">
        <f>SUM(CG6,BZ6,BS6,BL6,BE6,AX6,AQ6,AJ6,AC6,V6,O6,H6)</f>
        <v>1237</v>
      </c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33" s="3" customFormat="1" ht="12.75">
      <c r="A7" s="4" t="s">
        <v>19</v>
      </c>
      <c r="B7" s="42">
        <v>437</v>
      </c>
      <c r="C7" s="6"/>
      <c r="D7" s="6"/>
      <c r="E7" s="6">
        <v>129</v>
      </c>
      <c r="F7" s="6"/>
      <c r="G7" s="6"/>
      <c r="H7" s="44">
        <f>SUM(B7:G7)</f>
        <v>566</v>
      </c>
      <c r="I7" s="42">
        <v>159</v>
      </c>
      <c r="J7" s="6"/>
      <c r="K7" s="6"/>
      <c r="L7" s="6">
        <v>729</v>
      </c>
      <c r="M7" s="6"/>
      <c r="N7" s="6"/>
      <c r="O7" s="44">
        <f>SUM(I7:N7)</f>
        <v>888</v>
      </c>
      <c r="P7" s="57">
        <v>165</v>
      </c>
      <c r="Q7" s="6">
        <v>33</v>
      </c>
      <c r="R7" s="6">
        <v>18</v>
      </c>
      <c r="S7" s="6">
        <v>589</v>
      </c>
      <c r="T7" s="6">
        <v>118</v>
      </c>
      <c r="U7" s="6">
        <v>52</v>
      </c>
      <c r="V7" s="44">
        <f>SUM(P7:U7)</f>
        <v>975</v>
      </c>
      <c r="W7" s="42">
        <v>632</v>
      </c>
      <c r="X7" s="6"/>
      <c r="Y7" s="6"/>
      <c r="Z7" s="6">
        <v>221</v>
      </c>
      <c r="AA7" s="6">
        <v>166</v>
      </c>
      <c r="AB7" s="6">
        <v>64</v>
      </c>
      <c r="AC7" s="44">
        <f>SUM(W7:AB7)</f>
        <v>1083</v>
      </c>
      <c r="AD7" s="42">
        <v>668</v>
      </c>
      <c r="AE7" s="6">
        <v>115</v>
      </c>
      <c r="AF7" s="6">
        <v>37</v>
      </c>
      <c r="AG7" s="6">
        <v>175</v>
      </c>
      <c r="AH7" s="6">
        <v>140</v>
      </c>
      <c r="AI7" s="6">
        <v>35</v>
      </c>
      <c r="AJ7" s="44">
        <f>SUM(AD7:AI7)</f>
        <v>1170</v>
      </c>
      <c r="AK7" s="42">
        <v>540</v>
      </c>
      <c r="AL7" s="6">
        <v>14</v>
      </c>
      <c r="AM7" s="6">
        <v>97</v>
      </c>
      <c r="AN7" s="6">
        <v>264</v>
      </c>
      <c r="AO7" s="6">
        <v>10</v>
      </c>
      <c r="AP7" s="6">
        <v>60</v>
      </c>
      <c r="AQ7" s="44">
        <f>SUM(AK7:AP7)</f>
        <v>985</v>
      </c>
      <c r="AR7" s="42">
        <v>621</v>
      </c>
      <c r="AS7" s="6">
        <v>103</v>
      </c>
      <c r="AT7" s="6">
        <v>33</v>
      </c>
      <c r="AU7" s="21">
        <v>343</v>
      </c>
      <c r="AV7" s="21">
        <v>38</v>
      </c>
      <c r="AW7" s="21">
        <v>5</v>
      </c>
      <c r="AX7" s="44">
        <f>SUM(AR7:AW7)</f>
        <v>1143</v>
      </c>
      <c r="AY7" s="58">
        <v>408</v>
      </c>
      <c r="AZ7" s="21">
        <v>80</v>
      </c>
      <c r="BA7" s="21">
        <v>20</v>
      </c>
      <c r="BB7" s="21">
        <v>197</v>
      </c>
      <c r="BC7" s="21">
        <v>53</v>
      </c>
      <c r="BD7" s="21">
        <v>1</v>
      </c>
      <c r="BE7" s="44">
        <f>SUM(AY7:BD7)</f>
        <v>759</v>
      </c>
      <c r="BF7" s="58">
        <v>488</v>
      </c>
      <c r="BG7" s="21">
        <v>0</v>
      </c>
      <c r="BH7" s="21">
        <v>0</v>
      </c>
      <c r="BI7" s="21">
        <v>332</v>
      </c>
      <c r="BJ7" s="21">
        <v>52</v>
      </c>
      <c r="BK7" s="21">
        <v>3</v>
      </c>
      <c r="BL7" s="44">
        <f>SUM(BF7:BK7)</f>
        <v>875</v>
      </c>
      <c r="BM7" s="42">
        <v>620</v>
      </c>
      <c r="BN7" s="6">
        <v>165</v>
      </c>
      <c r="BO7" s="6">
        <v>14</v>
      </c>
      <c r="BP7" s="6">
        <v>250</v>
      </c>
      <c r="BQ7" s="6">
        <v>61</v>
      </c>
      <c r="BR7" s="6">
        <v>15</v>
      </c>
      <c r="BS7" s="44">
        <f>SUM(BM7:BR7)</f>
        <v>1125</v>
      </c>
      <c r="BT7" s="58">
        <v>638</v>
      </c>
      <c r="BU7" s="21">
        <v>133</v>
      </c>
      <c r="BV7" s="21">
        <v>29</v>
      </c>
      <c r="BW7" s="21">
        <v>229</v>
      </c>
      <c r="BX7" s="21">
        <v>45</v>
      </c>
      <c r="BY7" s="21">
        <v>14</v>
      </c>
      <c r="BZ7" s="44">
        <f>SUM(BT7:BY7)</f>
        <v>1088</v>
      </c>
      <c r="CA7" s="42">
        <v>357</v>
      </c>
      <c r="CB7" s="6">
        <v>133</v>
      </c>
      <c r="CC7" s="6">
        <v>20</v>
      </c>
      <c r="CD7" s="6">
        <v>303</v>
      </c>
      <c r="CE7" s="6">
        <v>33</v>
      </c>
      <c r="CF7" s="6">
        <v>7</v>
      </c>
      <c r="CG7" s="92">
        <f>SUM(CA7:CF7)</f>
        <v>853</v>
      </c>
      <c r="CH7" s="66">
        <f>SUM(H7,O7,V7,AC7,AJ7,AQ7,AX7,BE7,BL7,BS7,BZ7,CG7)</f>
        <v>11510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216" ht="12.75">
      <c r="A8" s="33" t="s">
        <v>20</v>
      </c>
      <c r="B8" s="42"/>
      <c r="C8" s="6"/>
      <c r="D8" s="6"/>
      <c r="E8" s="6">
        <v>416</v>
      </c>
      <c r="F8" s="6"/>
      <c r="G8" s="6"/>
      <c r="H8" s="43">
        <f>SUM(B8:G8)</f>
        <v>416</v>
      </c>
      <c r="I8" s="42">
        <v>30</v>
      </c>
      <c r="J8" s="6"/>
      <c r="K8" s="6"/>
      <c r="L8" s="6">
        <v>117</v>
      </c>
      <c r="M8" s="6"/>
      <c r="N8" s="6"/>
      <c r="O8" s="44">
        <f>SUM(I8:N8)</f>
        <v>147</v>
      </c>
      <c r="P8" s="57">
        <v>32</v>
      </c>
      <c r="Q8" s="6"/>
      <c r="R8" s="6"/>
      <c r="S8" s="6">
        <v>290</v>
      </c>
      <c r="T8" s="6">
        <v>1</v>
      </c>
      <c r="U8" s="6"/>
      <c r="V8" s="44">
        <f>SUM(P8:U8)</f>
        <v>323</v>
      </c>
      <c r="W8" s="42">
        <v>18</v>
      </c>
      <c r="X8" s="6"/>
      <c r="Y8" s="6"/>
      <c r="Z8" s="6">
        <v>85</v>
      </c>
      <c r="AA8" s="6"/>
      <c r="AB8" s="6"/>
      <c r="AC8" s="44">
        <f>SUM(W8:AB8)</f>
        <v>103</v>
      </c>
      <c r="AD8" s="42">
        <v>5</v>
      </c>
      <c r="AE8" s="6"/>
      <c r="AF8" s="6"/>
      <c r="AG8" s="6">
        <v>110</v>
      </c>
      <c r="AH8" s="6"/>
      <c r="AI8" s="6"/>
      <c r="AJ8" s="44">
        <f>SUM(AD8:AI8)</f>
        <v>115</v>
      </c>
      <c r="AK8" s="42">
        <v>1</v>
      </c>
      <c r="AL8" s="6"/>
      <c r="AM8" s="6"/>
      <c r="AN8" s="6">
        <v>174</v>
      </c>
      <c r="AO8" s="6"/>
      <c r="AP8" s="6"/>
      <c r="AQ8" s="44">
        <f>SUM(AK8:AP8)</f>
        <v>175</v>
      </c>
      <c r="AR8" s="42">
        <v>2</v>
      </c>
      <c r="AS8" s="6">
        <v>0</v>
      </c>
      <c r="AT8" s="6">
        <v>0</v>
      </c>
      <c r="AU8" s="21">
        <v>200</v>
      </c>
      <c r="AV8" s="21">
        <v>1</v>
      </c>
      <c r="AW8" s="21">
        <v>0</v>
      </c>
      <c r="AX8" s="44">
        <f>SUM(AR8:AW8)</f>
        <v>203</v>
      </c>
      <c r="AY8" s="58">
        <v>0</v>
      </c>
      <c r="AZ8" s="21">
        <v>0</v>
      </c>
      <c r="BA8" s="21">
        <v>0</v>
      </c>
      <c r="BB8" s="21">
        <v>79</v>
      </c>
      <c r="BC8" s="21">
        <v>0</v>
      </c>
      <c r="BD8" s="21">
        <v>0</v>
      </c>
      <c r="BE8" s="44">
        <f>SUM(AY8:BD8)</f>
        <v>79</v>
      </c>
      <c r="BF8" s="58">
        <v>0</v>
      </c>
      <c r="BG8" s="21">
        <v>0</v>
      </c>
      <c r="BH8" s="21">
        <v>0</v>
      </c>
      <c r="BI8" s="21">
        <v>157</v>
      </c>
      <c r="BJ8" s="21">
        <v>0</v>
      </c>
      <c r="BK8" s="21">
        <v>1</v>
      </c>
      <c r="BL8" s="44">
        <f>SUM(BF8:BK8)</f>
        <v>158</v>
      </c>
      <c r="BM8" s="42">
        <v>0</v>
      </c>
      <c r="BN8" s="6">
        <v>0</v>
      </c>
      <c r="BO8" s="6">
        <v>0</v>
      </c>
      <c r="BP8" s="6">
        <v>139</v>
      </c>
      <c r="BQ8" s="6">
        <v>0</v>
      </c>
      <c r="BR8" s="6">
        <v>0</v>
      </c>
      <c r="BS8" s="44">
        <f>SUM(BM8:BR8)</f>
        <v>139</v>
      </c>
      <c r="BT8" s="58">
        <v>5</v>
      </c>
      <c r="BU8" s="21">
        <v>0</v>
      </c>
      <c r="BV8" s="21">
        <v>0</v>
      </c>
      <c r="BW8" s="21">
        <v>210</v>
      </c>
      <c r="BX8" s="21">
        <v>1</v>
      </c>
      <c r="BY8" s="21">
        <v>0</v>
      </c>
      <c r="BZ8" s="44">
        <f>SUM(BT8:BY8)</f>
        <v>216</v>
      </c>
      <c r="CA8" s="42"/>
      <c r="CB8" s="6"/>
      <c r="CC8" s="6"/>
      <c r="CD8" s="6">
        <v>76</v>
      </c>
      <c r="CE8" s="6">
        <v>1</v>
      </c>
      <c r="CF8" s="6"/>
      <c r="CG8" s="92">
        <f>SUM(CA8:CF8)</f>
        <v>77</v>
      </c>
      <c r="CH8" s="66">
        <f>SUM(CG8,BZ8,BS8,BL8,BE8,AX8,AQ8,AJ8,AC8,V8,O8,H8)</f>
        <v>2151</v>
      </c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133" s="3" customFormat="1" ht="12.75">
      <c r="A9" s="33" t="s">
        <v>21</v>
      </c>
      <c r="B9" s="42"/>
      <c r="C9" s="6"/>
      <c r="D9" s="6"/>
      <c r="E9" s="6">
        <v>131</v>
      </c>
      <c r="F9" s="6">
        <v>20</v>
      </c>
      <c r="G9" s="6"/>
      <c r="H9" s="43">
        <f>SUM(B9:G9)</f>
        <v>151</v>
      </c>
      <c r="I9" s="42">
        <v>85</v>
      </c>
      <c r="J9" s="6"/>
      <c r="K9" s="6"/>
      <c r="L9" s="6">
        <v>159</v>
      </c>
      <c r="M9" s="6"/>
      <c r="N9" s="6"/>
      <c r="O9" s="44">
        <f>SUM(I9:N9)</f>
        <v>244</v>
      </c>
      <c r="P9" s="57">
        <v>17</v>
      </c>
      <c r="Q9" s="6"/>
      <c r="R9" s="6"/>
      <c r="S9" s="6">
        <v>163</v>
      </c>
      <c r="T9" s="6">
        <v>16</v>
      </c>
      <c r="U9" s="6">
        <v>2</v>
      </c>
      <c r="V9" s="44">
        <f>SUM(P9:U9)</f>
        <v>198</v>
      </c>
      <c r="W9" s="42">
        <v>13</v>
      </c>
      <c r="X9" s="6"/>
      <c r="Y9" s="6"/>
      <c r="Z9" s="6">
        <v>76</v>
      </c>
      <c r="AA9" s="6">
        <v>11</v>
      </c>
      <c r="AB9" s="6"/>
      <c r="AC9" s="44">
        <f>SUM(W9:AB9)</f>
        <v>100</v>
      </c>
      <c r="AD9" s="42">
        <v>6</v>
      </c>
      <c r="AE9" s="6">
        <v>1</v>
      </c>
      <c r="AF9" s="6"/>
      <c r="AG9" s="6">
        <v>119</v>
      </c>
      <c r="AH9" s="6">
        <v>1</v>
      </c>
      <c r="AI9" s="6">
        <v>1</v>
      </c>
      <c r="AJ9" s="44">
        <f>SUM(AD9:AI9)</f>
        <v>128</v>
      </c>
      <c r="AK9" s="42">
        <v>2</v>
      </c>
      <c r="AL9" s="6"/>
      <c r="AM9" s="6"/>
      <c r="AN9" s="6">
        <v>141</v>
      </c>
      <c r="AO9" s="6">
        <v>0</v>
      </c>
      <c r="AP9" s="6"/>
      <c r="AQ9" s="44">
        <f>SUM(AK9:AP9)</f>
        <v>143</v>
      </c>
      <c r="AR9" s="42">
        <v>0</v>
      </c>
      <c r="AS9" s="6">
        <v>0</v>
      </c>
      <c r="AT9" s="6">
        <v>0</v>
      </c>
      <c r="AU9" s="21">
        <v>163</v>
      </c>
      <c r="AV9" s="21">
        <v>2</v>
      </c>
      <c r="AW9" s="21">
        <v>0</v>
      </c>
      <c r="AX9" s="44">
        <f>SUM(AR9:AW9)</f>
        <v>165</v>
      </c>
      <c r="AY9" s="58">
        <v>30</v>
      </c>
      <c r="AZ9" s="21">
        <v>5</v>
      </c>
      <c r="BA9" s="21">
        <v>0</v>
      </c>
      <c r="BB9" s="21">
        <v>49</v>
      </c>
      <c r="BC9" s="21">
        <v>5</v>
      </c>
      <c r="BD9" s="21">
        <v>0</v>
      </c>
      <c r="BE9" s="44">
        <f>SUM(AY9:BD9)</f>
        <v>89</v>
      </c>
      <c r="BF9" s="58">
        <v>2</v>
      </c>
      <c r="BG9" s="21">
        <v>0</v>
      </c>
      <c r="BH9" s="21">
        <v>0</v>
      </c>
      <c r="BI9" s="21">
        <v>131</v>
      </c>
      <c r="BJ9" s="21">
        <v>11</v>
      </c>
      <c r="BK9" s="21">
        <v>0</v>
      </c>
      <c r="BL9" s="44">
        <f>SUM(BF9:BK9)</f>
        <v>144</v>
      </c>
      <c r="BM9" s="42">
        <v>3</v>
      </c>
      <c r="BN9" s="6">
        <v>0</v>
      </c>
      <c r="BO9" s="6">
        <v>0</v>
      </c>
      <c r="BP9" s="6">
        <v>94</v>
      </c>
      <c r="BQ9" s="6">
        <v>17</v>
      </c>
      <c r="BR9" s="6">
        <v>0</v>
      </c>
      <c r="BS9" s="44">
        <f>SUM(BM9:BR9)</f>
        <v>114</v>
      </c>
      <c r="BT9" s="58">
        <v>3</v>
      </c>
      <c r="BU9" s="21">
        <v>0</v>
      </c>
      <c r="BV9" s="21">
        <v>0</v>
      </c>
      <c r="BW9" s="21">
        <v>209</v>
      </c>
      <c r="BX9" s="21">
        <v>36</v>
      </c>
      <c r="BY9" s="21">
        <v>0</v>
      </c>
      <c r="BZ9" s="44">
        <f>SUM(BT9:BY9)</f>
        <v>248</v>
      </c>
      <c r="CA9" s="42">
        <v>2</v>
      </c>
      <c r="CB9" s="6"/>
      <c r="CC9" s="6"/>
      <c r="CD9" s="6">
        <v>105</v>
      </c>
      <c r="CE9" s="6">
        <v>10</v>
      </c>
      <c r="CF9" s="6"/>
      <c r="CG9" s="92">
        <f>SUM(CA9:CF9)</f>
        <v>117</v>
      </c>
      <c r="CH9" s="66">
        <f>SUM(CG9,BZ9,BS9,BL9,BE9,AX9,AQ9,AJ9,AC9,O9,H9,V9)</f>
        <v>1841</v>
      </c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</row>
    <row r="10" spans="1:133" s="3" customFormat="1" ht="12.75">
      <c r="A10" s="33" t="s">
        <v>22</v>
      </c>
      <c r="B10" s="42"/>
      <c r="C10" s="6"/>
      <c r="D10" s="6"/>
      <c r="E10" s="6">
        <v>5</v>
      </c>
      <c r="F10" s="6"/>
      <c r="G10" s="6"/>
      <c r="H10" s="43">
        <f>SUM(B10:G10)</f>
        <v>5</v>
      </c>
      <c r="I10" s="42">
        <v>1</v>
      </c>
      <c r="J10" s="6"/>
      <c r="K10" s="6"/>
      <c r="L10" s="6">
        <v>3</v>
      </c>
      <c r="M10" s="6"/>
      <c r="N10" s="6"/>
      <c r="O10" s="44">
        <f>SUM(I10:N10)</f>
        <v>4</v>
      </c>
      <c r="P10" s="57">
        <v>0</v>
      </c>
      <c r="Q10" s="6"/>
      <c r="R10" s="6"/>
      <c r="S10" s="6">
        <v>2</v>
      </c>
      <c r="T10" s="6"/>
      <c r="U10" s="6"/>
      <c r="V10" s="44">
        <f>SUM(P10:U10)</f>
        <v>2</v>
      </c>
      <c r="W10" s="42">
        <v>1</v>
      </c>
      <c r="X10" s="6"/>
      <c r="Y10" s="6"/>
      <c r="Z10" s="6">
        <v>4</v>
      </c>
      <c r="AA10" s="6"/>
      <c r="AB10" s="6"/>
      <c r="AC10" s="44">
        <f>SUM(W10:AB10)</f>
        <v>5</v>
      </c>
      <c r="AD10" s="42">
        <v>0</v>
      </c>
      <c r="AE10" s="6"/>
      <c r="AF10" s="6"/>
      <c r="AG10" s="6">
        <v>1</v>
      </c>
      <c r="AH10" s="6"/>
      <c r="AI10" s="6"/>
      <c r="AJ10" s="44">
        <f>SUM(AD10:AI10)</f>
        <v>1</v>
      </c>
      <c r="AK10" s="42">
        <v>0</v>
      </c>
      <c r="AL10" s="6"/>
      <c r="AM10" s="6"/>
      <c r="AN10" s="6">
        <v>2</v>
      </c>
      <c r="AO10" s="6"/>
      <c r="AP10" s="6">
        <v>3</v>
      </c>
      <c r="AQ10" s="44">
        <f>SUM(AK10:AP10)</f>
        <v>5</v>
      </c>
      <c r="AR10" s="42">
        <v>0</v>
      </c>
      <c r="AS10" s="6">
        <v>0</v>
      </c>
      <c r="AT10" s="6">
        <v>0</v>
      </c>
      <c r="AU10" s="21">
        <v>3</v>
      </c>
      <c r="AV10" s="21">
        <v>1</v>
      </c>
      <c r="AW10" s="21">
        <v>0</v>
      </c>
      <c r="AX10" s="44">
        <f>SUM(AR10:AW10)</f>
        <v>4</v>
      </c>
      <c r="AY10" s="58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44">
        <f>SUM(AY10:BD10)</f>
        <v>0</v>
      </c>
      <c r="BF10" s="58">
        <v>0</v>
      </c>
      <c r="BG10" s="21">
        <v>0</v>
      </c>
      <c r="BH10" s="21">
        <v>0</v>
      </c>
      <c r="BI10" s="21">
        <v>1</v>
      </c>
      <c r="BJ10" s="21">
        <v>0</v>
      </c>
      <c r="BK10" s="21">
        <v>0</v>
      </c>
      <c r="BL10" s="44">
        <f>SUM(BF10:BK10)</f>
        <v>1</v>
      </c>
      <c r="BM10" s="42">
        <v>0</v>
      </c>
      <c r="BN10" s="6">
        <v>0</v>
      </c>
      <c r="BO10" s="6">
        <v>0</v>
      </c>
      <c r="BP10" s="6">
        <v>1</v>
      </c>
      <c r="BQ10" s="6">
        <v>0</v>
      </c>
      <c r="BR10" s="6">
        <v>0</v>
      </c>
      <c r="BS10" s="44">
        <f>SUM(BM10:BR10)</f>
        <v>1</v>
      </c>
      <c r="BT10" s="58">
        <v>0</v>
      </c>
      <c r="BU10" s="21">
        <v>0</v>
      </c>
      <c r="BV10" s="21">
        <v>0</v>
      </c>
      <c r="BW10" s="21">
        <v>3</v>
      </c>
      <c r="BX10" s="21">
        <v>0</v>
      </c>
      <c r="BY10" s="21">
        <v>0</v>
      </c>
      <c r="BZ10" s="44">
        <f>SUM(BT10:BY10)</f>
        <v>3</v>
      </c>
      <c r="CA10" s="42"/>
      <c r="CB10" s="6"/>
      <c r="CC10" s="6"/>
      <c r="CD10" s="6">
        <v>1</v>
      </c>
      <c r="CE10" s="6"/>
      <c r="CF10" s="6"/>
      <c r="CG10" s="92">
        <f>SUM(CA10:CF10)</f>
        <v>1</v>
      </c>
      <c r="CH10" s="66">
        <f>SUM(CG10,BZ10,BS10,BL10,BE10,AX10,AQ10,AJ10,AC10,V10,O10,H10)</f>
        <v>32</v>
      </c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</row>
    <row r="11" spans="1:133" s="3" customFormat="1" ht="12.75">
      <c r="A11" s="33" t="s">
        <v>23</v>
      </c>
      <c r="B11" s="42"/>
      <c r="C11" s="6"/>
      <c r="D11" s="6"/>
      <c r="E11" s="6">
        <v>5</v>
      </c>
      <c r="F11" s="6"/>
      <c r="G11" s="6"/>
      <c r="H11" s="43">
        <f>SUM(B11:G11)</f>
        <v>5</v>
      </c>
      <c r="I11" s="42">
        <v>3</v>
      </c>
      <c r="J11" s="6"/>
      <c r="K11" s="6"/>
      <c r="L11" s="6">
        <v>5</v>
      </c>
      <c r="M11" s="6"/>
      <c r="N11" s="6"/>
      <c r="O11" s="44">
        <f>SUM(I11:N11)</f>
        <v>8</v>
      </c>
      <c r="P11" s="57">
        <v>5</v>
      </c>
      <c r="Q11" s="6"/>
      <c r="R11" s="6"/>
      <c r="S11" s="6">
        <v>5</v>
      </c>
      <c r="T11" s="6">
        <v>2</v>
      </c>
      <c r="U11" s="6"/>
      <c r="V11" s="44">
        <f>SUM(P11:U11)</f>
        <v>12</v>
      </c>
      <c r="W11" s="42">
        <v>1</v>
      </c>
      <c r="X11" s="6"/>
      <c r="Y11" s="6"/>
      <c r="Z11" s="6">
        <v>2</v>
      </c>
      <c r="AA11" s="6"/>
      <c r="AB11" s="6"/>
      <c r="AC11" s="44">
        <f>SUM(W11:AB11)</f>
        <v>3</v>
      </c>
      <c r="AD11" s="42">
        <v>8</v>
      </c>
      <c r="AE11" s="6">
        <v>1</v>
      </c>
      <c r="AF11" s="6"/>
      <c r="AG11" s="6">
        <v>10</v>
      </c>
      <c r="AH11" s="6">
        <v>1</v>
      </c>
      <c r="AI11" s="6">
        <v>0</v>
      </c>
      <c r="AJ11" s="44">
        <f>SUM(AD11:AI11)</f>
        <v>20</v>
      </c>
      <c r="AK11" s="42">
        <v>6</v>
      </c>
      <c r="AL11" s="6"/>
      <c r="AM11" s="6"/>
      <c r="AN11" s="6">
        <v>0</v>
      </c>
      <c r="AO11" s="6"/>
      <c r="AP11" s="6"/>
      <c r="AQ11" s="44">
        <f>SUM(AK11:AP11)</f>
        <v>6</v>
      </c>
      <c r="AR11" s="42">
        <v>4</v>
      </c>
      <c r="AS11" s="6">
        <v>0</v>
      </c>
      <c r="AT11" s="6">
        <v>0</v>
      </c>
      <c r="AU11" s="21">
        <v>3</v>
      </c>
      <c r="AV11" s="21">
        <v>0</v>
      </c>
      <c r="AW11" s="21">
        <v>0</v>
      </c>
      <c r="AX11" s="44">
        <f>SUM(AR11:AW11)</f>
        <v>7</v>
      </c>
      <c r="AY11" s="58">
        <v>1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44">
        <f>SUM(AY11:BD11)</f>
        <v>1</v>
      </c>
      <c r="BF11" s="58">
        <v>0</v>
      </c>
      <c r="BG11" s="21">
        <v>0</v>
      </c>
      <c r="BH11" s="21">
        <v>0</v>
      </c>
      <c r="BI11" s="21">
        <v>8</v>
      </c>
      <c r="BJ11" s="21">
        <v>0</v>
      </c>
      <c r="BK11" s="21">
        <v>0</v>
      </c>
      <c r="BL11" s="44">
        <f>SUM(BF11:BK11)</f>
        <v>8</v>
      </c>
      <c r="BM11" s="42">
        <v>1</v>
      </c>
      <c r="BN11" s="6">
        <v>0</v>
      </c>
      <c r="BO11" s="6">
        <v>0</v>
      </c>
      <c r="BP11" s="6">
        <v>1</v>
      </c>
      <c r="BQ11" s="6">
        <v>0</v>
      </c>
      <c r="BR11" s="6">
        <v>0</v>
      </c>
      <c r="BS11" s="44">
        <f>SUM(BM11:BR11)</f>
        <v>2</v>
      </c>
      <c r="BT11" s="58">
        <v>1</v>
      </c>
      <c r="BU11" s="21">
        <v>0</v>
      </c>
      <c r="BV11" s="21">
        <v>0</v>
      </c>
      <c r="BW11" s="21">
        <v>2</v>
      </c>
      <c r="BX11" s="21">
        <v>0</v>
      </c>
      <c r="BY11" s="21">
        <v>0</v>
      </c>
      <c r="BZ11" s="44">
        <f>SUM(BT11:BY11)</f>
        <v>3</v>
      </c>
      <c r="CA11" s="42">
        <v>2</v>
      </c>
      <c r="CB11" s="6"/>
      <c r="CC11" s="6"/>
      <c r="CD11" s="6"/>
      <c r="CE11" s="6"/>
      <c r="CF11" s="6"/>
      <c r="CG11" s="92">
        <f>SUM(CA11:CF11)</f>
        <v>2</v>
      </c>
      <c r="CH11" s="66">
        <f>SUM(CG11,BZ11,BS11,BL11,BE11,AX11,AQ11,AJ11,AC11,O11,V11,H11)</f>
        <v>77</v>
      </c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</row>
    <row r="12" spans="1:88" s="2" customFormat="1" ht="13.5" thickBot="1">
      <c r="A12" s="33" t="s">
        <v>24</v>
      </c>
      <c r="B12" s="71"/>
      <c r="C12" s="72"/>
      <c r="D12" s="72"/>
      <c r="E12" s="72"/>
      <c r="F12" s="72"/>
      <c r="G12" s="72"/>
      <c r="H12" s="73">
        <f>SUM(B12:G12)</f>
        <v>0</v>
      </c>
      <c r="I12" s="71"/>
      <c r="J12" s="72"/>
      <c r="K12" s="72"/>
      <c r="L12" s="72"/>
      <c r="M12" s="72"/>
      <c r="N12" s="72"/>
      <c r="O12" s="94"/>
      <c r="P12" s="74"/>
      <c r="Q12" s="72"/>
      <c r="R12" s="72"/>
      <c r="S12" s="72">
        <v>27</v>
      </c>
      <c r="T12" s="72"/>
      <c r="U12" s="72"/>
      <c r="V12" s="94">
        <f>SUM(P12:U12)</f>
        <v>27</v>
      </c>
      <c r="W12" s="71"/>
      <c r="X12" s="72"/>
      <c r="Y12" s="72"/>
      <c r="Z12" s="72">
        <v>0</v>
      </c>
      <c r="AA12" s="72"/>
      <c r="AB12" s="72"/>
      <c r="AC12" s="94">
        <f>SUM(W12:AB12)</f>
        <v>0</v>
      </c>
      <c r="AD12" s="71"/>
      <c r="AE12" s="72"/>
      <c r="AF12" s="72"/>
      <c r="AG12" s="72">
        <v>0</v>
      </c>
      <c r="AH12" s="72"/>
      <c r="AI12" s="72"/>
      <c r="AJ12" s="94">
        <f>SUM(AD12:AI12)</f>
        <v>0</v>
      </c>
      <c r="AK12" s="71"/>
      <c r="AL12" s="72"/>
      <c r="AM12" s="72"/>
      <c r="AN12" s="72">
        <v>0</v>
      </c>
      <c r="AO12" s="72"/>
      <c r="AP12" s="72"/>
      <c r="AQ12" s="94">
        <f>SUM(AN12:AP12)</f>
        <v>0</v>
      </c>
      <c r="AR12" s="71">
        <v>9</v>
      </c>
      <c r="AS12" s="72">
        <v>0</v>
      </c>
      <c r="AT12" s="72">
        <v>0</v>
      </c>
      <c r="AU12" s="75">
        <v>0</v>
      </c>
      <c r="AV12" s="75">
        <v>0</v>
      </c>
      <c r="AW12" s="75">
        <v>0</v>
      </c>
      <c r="AX12" s="94">
        <f>SUM(AR12:AW12)</f>
        <v>9</v>
      </c>
      <c r="AY12" s="76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94">
        <f>SUM(AY12:BD12)</f>
        <v>0</v>
      </c>
      <c r="BF12" s="76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94">
        <f>SUM(BF12:BK12)</f>
        <v>0</v>
      </c>
      <c r="BM12" s="71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94">
        <f>SUM(BM12:BR12)</f>
        <v>0</v>
      </c>
      <c r="BT12" s="76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94">
        <f>SUM(BT12:BY12)</f>
        <v>0</v>
      </c>
      <c r="CA12" s="71"/>
      <c r="CB12" s="72"/>
      <c r="CC12" s="72"/>
      <c r="CD12" s="72">
        <v>0</v>
      </c>
      <c r="CE12" s="72"/>
      <c r="CF12" s="72"/>
      <c r="CG12" s="93">
        <f>SUM(CA12:CF12)</f>
        <v>0</v>
      </c>
      <c r="CH12" s="77">
        <f>SUM(CG12,BZ12,BS12,BL12,BE12,AX12,AQ12,AJ12,AC12,V12,O12,H12)</f>
        <v>36</v>
      </c>
      <c r="CI12" s="20"/>
      <c r="CJ12" s="20"/>
    </row>
    <row r="13" spans="1:88" s="29" customFormat="1" ht="13.5" thickBot="1">
      <c r="A13" s="34" t="s">
        <v>25</v>
      </c>
      <c r="B13" s="79">
        <f>SUM(B6:B12)</f>
        <v>437</v>
      </c>
      <c r="C13" s="80"/>
      <c r="D13" s="80"/>
      <c r="E13" s="80">
        <f>SUM(E6:E12)</f>
        <v>812</v>
      </c>
      <c r="F13" s="80"/>
      <c r="G13" s="80"/>
      <c r="H13" s="81">
        <f>SUM(B13:G13)</f>
        <v>1249</v>
      </c>
      <c r="I13" s="79">
        <f>SUM(I6:I12)</f>
        <v>332</v>
      </c>
      <c r="J13" s="80">
        <f>SUM(J6:J12)</f>
        <v>0</v>
      </c>
      <c r="K13" s="80">
        <f>SUM(K6:K12)</f>
        <v>0</v>
      </c>
      <c r="L13" s="80">
        <f>SUM(L6:L12)</f>
        <v>1167</v>
      </c>
      <c r="M13" s="80">
        <f>SUM(M6:M12)</f>
        <v>0</v>
      </c>
      <c r="N13" s="80">
        <f>SUM(N6:N12)</f>
        <v>0</v>
      </c>
      <c r="O13" s="81">
        <f>SUM(I13:N13)</f>
        <v>1499</v>
      </c>
      <c r="P13" s="79">
        <f>SUM(P6:P12)</f>
        <v>252</v>
      </c>
      <c r="Q13" s="80">
        <f>SUM(Q6:Q12)</f>
        <v>33</v>
      </c>
      <c r="R13" s="80">
        <f>SUM(R6:R12)</f>
        <v>18</v>
      </c>
      <c r="S13" s="80">
        <f>SUM(S6:S12)</f>
        <v>1184</v>
      </c>
      <c r="T13" s="80">
        <f>SUM(T6:T12)</f>
        <v>142</v>
      </c>
      <c r="U13" s="80">
        <f>SUM(U6:U12)</f>
        <v>54</v>
      </c>
      <c r="V13" s="81">
        <f>SUM(P13:U13)</f>
        <v>1683</v>
      </c>
      <c r="W13" s="79">
        <f>SUM(W6:W12)</f>
        <v>672</v>
      </c>
      <c r="X13" s="80">
        <f>SUM(X6:X12)</f>
        <v>1</v>
      </c>
      <c r="Y13" s="80">
        <f>SUM(Y6:Y12)</f>
        <v>0</v>
      </c>
      <c r="Z13" s="80">
        <f>SUM(Z6:Z12)</f>
        <v>468</v>
      </c>
      <c r="AA13" s="80">
        <f>SUM(AA6:AA12)</f>
        <v>180</v>
      </c>
      <c r="AB13" s="80">
        <f>SUM(AB6:AB12)</f>
        <v>66</v>
      </c>
      <c r="AC13" s="81">
        <f>SUM(W13:AB13)</f>
        <v>1387</v>
      </c>
      <c r="AD13" s="79">
        <f>SUM(AD6:AD12)</f>
        <v>690</v>
      </c>
      <c r="AE13" s="80">
        <f>SUM(AE6:AE12)</f>
        <v>117</v>
      </c>
      <c r="AF13" s="80">
        <f>SUM(AF6:AF12)</f>
        <v>37</v>
      </c>
      <c r="AG13" s="80">
        <f>SUM(AG6:AG12)</f>
        <v>488</v>
      </c>
      <c r="AH13" s="80">
        <f>SUM(AH6:AH12)</f>
        <v>161</v>
      </c>
      <c r="AI13" s="80">
        <f>SUM(AI6:AI12)</f>
        <v>36</v>
      </c>
      <c r="AJ13" s="81">
        <f>SUM(AD13:AI13)</f>
        <v>1529</v>
      </c>
      <c r="AK13" s="79">
        <f>SUM(AK6:AK12)</f>
        <v>566</v>
      </c>
      <c r="AL13" s="80">
        <f>SUM(AL6:AL12)</f>
        <v>14</v>
      </c>
      <c r="AM13" s="80">
        <f>SUM(AM6:AM12)</f>
        <v>97</v>
      </c>
      <c r="AN13" s="80">
        <f>SUM(AN6:AN12)</f>
        <v>668</v>
      </c>
      <c r="AO13" s="80">
        <f>SUM(AO6:AO12)</f>
        <v>10</v>
      </c>
      <c r="AP13" s="80">
        <f>SUM(AP6:AP12)</f>
        <v>71</v>
      </c>
      <c r="AQ13" s="81">
        <f>SUM(AK13:AP13)</f>
        <v>1426</v>
      </c>
      <c r="AR13" s="79">
        <f>SUM(AR6:AR12)</f>
        <v>636</v>
      </c>
      <c r="AS13" s="80">
        <f>SUM(AS6:AS12)</f>
        <v>103</v>
      </c>
      <c r="AT13" s="80">
        <f>SUM(AT6:AT12)</f>
        <v>33</v>
      </c>
      <c r="AU13" s="80">
        <f>SUM(AU6:AU12)</f>
        <v>794</v>
      </c>
      <c r="AV13" s="80">
        <f>SUM(AV6:AV12)</f>
        <v>42</v>
      </c>
      <c r="AW13" s="80">
        <f>SUM(AW6:AW12)</f>
        <v>6</v>
      </c>
      <c r="AX13" s="81">
        <f>SUM(AR13:AW13)</f>
        <v>1614</v>
      </c>
      <c r="AY13" s="79">
        <f>SUM(AY6:AY12)</f>
        <v>458</v>
      </c>
      <c r="AZ13" s="80">
        <f>SUM(AZ6:AZ12)</f>
        <v>88</v>
      </c>
      <c r="BA13" s="80">
        <f>SUM(BA6:BA12)</f>
        <v>20</v>
      </c>
      <c r="BB13" s="80">
        <f>SUM(BB6:BB12)</f>
        <v>369</v>
      </c>
      <c r="BC13" s="80">
        <f>SUM(BC6:BC12)</f>
        <v>61</v>
      </c>
      <c r="BD13" s="80">
        <f>SUM(BD6:BD12)</f>
        <v>1</v>
      </c>
      <c r="BE13" s="81">
        <f>SUM(AY13:BD13)</f>
        <v>997</v>
      </c>
      <c r="BF13" s="79">
        <f>SUM(BF6:BF12)</f>
        <v>496</v>
      </c>
      <c r="BG13" s="80">
        <f>SUM(BG6:BG12)</f>
        <v>0</v>
      </c>
      <c r="BH13" s="80">
        <f>SUM(BH6:BH12)</f>
        <v>0</v>
      </c>
      <c r="BI13" s="80">
        <f>SUM(BI6:BI12)</f>
        <v>708</v>
      </c>
      <c r="BJ13" s="80">
        <f>SUM(BJ6:BJ12)</f>
        <v>71</v>
      </c>
      <c r="BK13" s="80">
        <f>SUM(BK6:BK12)</f>
        <v>5</v>
      </c>
      <c r="BL13" s="81">
        <f>SUM(BF13:BK13)</f>
        <v>1280</v>
      </c>
      <c r="BM13" s="79">
        <f>SUM(BM6:BM12)</f>
        <v>624</v>
      </c>
      <c r="BN13" s="80">
        <f>SUM(BN6:BN12)</f>
        <v>166</v>
      </c>
      <c r="BO13" s="80">
        <f>SUM(BO6:BO12)</f>
        <v>14</v>
      </c>
      <c r="BP13" s="80">
        <f>SUM(BP6:BP12)</f>
        <v>499</v>
      </c>
      <c r="BQ13" s="80">
        <f>SUM(BQ6:BQ12)</f>
        <v>87</v>
      </c>
      <c r="BR13" s="80">
        <f>SUM(BR6:BR12)</f>
        <v>15</v>
      </c>
      <c r="BS13" s="81">
        <f>SUM(BM13:BR13)</f>
        <v>1405</v>
      </c>
      <c r="BT13" s="79">
        <f>SUM(BT6:BT12)</f>
        <v>648</v>
      </c>
      <c r="BU13" s="80">
        <f>SUM(BU6:BU12)</f>
        <v>133</v>
      </c>
      <c r="BV13" s="80">
        <f>SUM(BV6:BV12)</f>
        <v>29</v>
      </c>
      <c r="BW13" s="80">
        <f>SUM(BW6:BW12)</f>
        <v>735</v>
      </c>
      <c r="BX13" s="80">
        <f>SUM(BX6:BX12)</f>
        <v>97</v>
      </c>
      <c r="BY13" s="80">
        <f>SUM(BY6:BY12)</f>
        <v>14</v>
      </c>
      <c r="BZ13" s="81">
        <f>SUM(BT13:BY13)</f>
        <v>1656</v>
      </c>
      <c r="CA13" s="79">
        <f>SUM(CA6:CA12)</f>
        <v>361</v>
      </c>
      <c r="CB13" s="80">
        <f>SUM(CB6:CB12)</f>
        <v>133</v>
      </c>
      <c r="CC13" s="80">
        <f>SUM(CC6:CC12)</f>
        <v>20</v>
      </c>
      <c r="CD13" s="80">
        <f>SUM(CD6:CD12)</f>
        <v>542</v>
      </c>
      <c r="CE13" s="80">
        <f>SUM(CE6:CE12)</f>
        <v>59</v>
      </c>
      <c r="CF13" s="80">
        <f>SUM(CF6:CF12)</f>
        <v>7</v>
      </c>
      <c r="CG13" s="82">
        <f>SUM(CA13:CF13)</f>
        <v>1122</v>
      </c>
      <c r="CH13" s="83">
        <f>CG13+BZ13+BS13+BL13+BE13+AX13+AQ13+AJ13+AC13+V13+O13+H13</f>
        <v>16847</v>
      </c>
      <c r="CI13" s="87" t="s">
        <v>13</v>
      </c>
      <c r="CJ13" s="87" t="s">
        <v>14</v>
      </c>
    </row>
    <row r="14" spans="1:216" s="30" customFormat="1" ht="12.75">
      <c r="A14" s="26" t="s">
        <v>32</v>
      </c>
      <c r="B14" s="45"/>
      <c r="C14" s="22"/>
      <c r="D14" s="23">
        <f>SUM(B13:D13)</f>
        <v>437</v>
      </c>
      <c r="E14" s="22"/>
      <c r="F14" s="22"/>
      <c r="G14" s="78">
        <f>SUM(E13:G13)</f>
        <v>812</v>
      </c>
      <c r="H14" s="59"/>
      <c r="I14" s="51"/>
      <c r="J14" s="23"/>
      <c r="K14" s="23">
        <f>SUM(I13:K13)</f>
        <v>332</v>
      </c>
      <c r="L14" s="23"/>
      <c r="M14" s="23"/>
      <c r="N14" s="78">
        <f>SUM(L13:N13)</f>
        <v>1167</v>
      </c>
      <c r="O14" s="59"/>
      <c r="P14" s="51"/>
      <c r="Q14" s="23"/>
      <c r="R14" s="23">
        <f>SUM(P13:R13)</f>
        <v>303</v>
      </c>
      <c r="S14" s="23"/>
      <c r="T14" s="23"/>
      <c r="U14" s="78">
        <f>SUM(S13:U13)</f>
        <v>1380</v>
      </c>
      <c r="V14" s="59"/>
      <c r="W14" s="51"/>
      <c r="X14" s="23"/>
      <c r="Y14" s="23">
        <f>SUM(W13:Y13)</f>
        <v>673</v>
      </c>
      <c r="Z14" s="23"/>
      <c r="AA14" s="23"/>
      <c r="AB14" s="78">
        <f>SUM(Z13:AB13)</f>
        <v>714</v>
      </c>
      <c r="AC14" s="59"/>
      <c r="AD14" s="51"/>
      <c r="AE14" s="23"/>
      <c r="AF14" s="23">
        <f>SUM(AD13:AF13)</f>
        <v>844</v>
      </c>
      <c r="AG14" s="23"/>
      <c r="AH14" s="23"/>
      <c r="AI14" s="78">
        <f>SUM(AG13:AI13)</f>
        <v>685</v>
      </c>
      <c r="AJ14" s="59"/>
      <c r="AK14" s="45"/>
      <c r="AL14" s="22"/>
      <c r="AM14" s="23">
        <f>SUM(AK13:AM13)</f>
        <v>677</v>
      </c>
      <c r="AN14" s="22"/>
      <c r="AO14" s="22"/>
      <c r="AP14" s="78">
        <f>SUM(AN13:AP13)</f>
        <v>749</v>
      </c>
      <c r="AQ14" s="59"/>
      <c r="AR14" s="45"/>
      <c r="AS14" s="22"/>
      <c r="AT14" s="23">
        <f>SUM(AR13:AT13)</f>
        <v>772</v>
      </c>
      <c r="AU14" s="22"/>
      <c r="AV14" s="22"/>
      <c r="AW14" s="78">
        <f>SUM(AU13:AW13)</f>
        <v>842</v>
      </c>
      <c r="AX14" s="59"/>
      <c r="AY14" s="45"/>
      <c r="AZ14" s="22"/>
      <c r="BA14" s="23">
        <f>SUM(AY13:BA13)</f>
        <v>566</v>
      </c>
      <c r="BB14" s="22"/>
      <c r="BC14" s="22"/>
      <c r="BD14" s="78">
        <f>SUM(BB13:BD13)</f>
        <v>431</v>
      </c>
      <c r="BE14" s="59"/>
      <c r="BF14" s="45"/>
      <c r="BG14" s="22"/>
      <c r="BH14" s="23">
        <f>SUM(BF13:BH13)</f>
        <v>496</v>
      </c>
      <c r="BI14" s="22"/>
      <c r="BJ14" s="22"/>
      <c r="BK14" s="78">
        <f>SUM(BI13:BK13)</f>
        <v>784</v>
      </c>
      <c r="BL14" s="59"/>
      <c r="BM14" s="45"/>
      <c r="BN14" s="22"/>
      <c r="BO14" s="23">
        <f>SUM(BM13:BO13)</f>
        <v>804</v>
      </c>
      <c r="BP14" s="22"/>
      <c r="BQ14" s="22"/>
      <c r="BR14" s="78">
        <f>SUM(BP13:BR13)</f>
        <v>601</v>
      </c>
      <c r="BS14" s="59"/>
      <c r="BT14" s="45"/>
      <c r="BU14" s="22"/>
      <c r="BV14" s="23">
        <f>SUM(BT13:BV13)</f>
        <v>810</v>
      </c>
      <c r="BW14" s="22"/>
      <c r="BX14" s="22"/>
      <c r="BY14" s="78">
        <f>SUM(BW13:BY13)</f>
        <v>846</v>
      </c>
      <c r="BZ14" s="59"/>
      <c r="CA14" s="45"/>
      <c r="CB14" s="22"/>
      <c r="CC14" s="23">
        <f>SUM(CA13:CC13)</f>
        <v>514</v>
      </c>
      <c r="CD14" s="22"/>
      <c r="CE14" s="22"/>
      <c r="CF14" s="78">
        <f>SUM(CD13:CF13)</f>
        <v>608</v>
      </c>
      <c r="CG14" s="59"/>
      <c r="CH14" s="84">
        <f>SUM(D14:CF14)</f>
        <v>16847</v>
      </c>
      <c r="CI14" s="88">
        <f>D14+K14+R14+Y14+AF14+AM14+AT14+BA14+BH14+BO14+BV14+CC14</f>
        <v>7228</v>
      </c>
      <c r="CJ14" s="88">
        <f>G14+N14+U14+AB14+AI14+AP14+AW14+BD14+BK14+BR14+BY14+CF14</f>
        <v>9619</v>
      </c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</row>
    <row r="15" spans="1:88" s="31" customFormat="1" ht="12.75">
      <c r="A15" s="27" t="s">
        <v>28</v>
      </c>
      <c r="B15" s="46"/>
      <c r="C15" s="24"/>
      <c r="D15" s="24"/>
      <c r="E15" s="24"/>
      <c r="F15" s="24"/>
      <c r="G15" s="25">
        <v>300</v>
      </c>
      <c r="H15" s="41"/>
      <c r="I15" s="52"/>
      <c r="J15" s="25"/>
      <c r="K15" s="25"/>
      <c r="L15" s="25"/>
      <c r="M15" s="25"/>
      <c r="N15" s="25">
        <v>176</v>
      </c>
      <c r="O15" s="53"/>
      <c r="P15" s="52"/>
      <c r="Q15" s="25"/>
      <c r="R15" s="25"/>
      <c r="S15" s="25"/>
      <c r="T15" s="25"/>
      <c r="U15" s="25">
        <v>175</v>
      </c>
      <c r="V15" s="53"/>
      <c r="W15" s="52"/>
      <c r="X15" s="25"/>
      <c r="Y15" s="25"/>
      <c r="Z15" s="25"/>
      <c r="AA15" s="25"/>
      <c r="AB15" s="25">
        <v>523</v>
      </c>
      <c r="AC15" s="53"/>
      <c r="AD15" s="52"/>
      <c r="AE15" s="25"/>
      <c r="AF15" s="25"/>
      <c r="AG15" s="25"/>
      <c r="AH15" s="25"/>
      <c r="AI15" s="25">
        <v>606</v>
      </c>
      <c r="AJ15" s="53"/>
      <c r="AK15" s="52"/>
      <c r="AL15" s="25"/>
      <c r="AM15" s="25"/>
      <c r="AN15" s="25"/>
      <c r="AO15" s="25"/>
      <c r="AP15" s="25">
        <v>510</v>
      </c>
      <c r="AQ15" s="53"/>
      <c r="AR15" s="52"/>
      <c r="AS15" s="25"/>
      <c r="AT15" s="25"/>
      <c r="AU15" s="25"/>
      <c r="AV15" s="25"/>
      <c r="AW15" s="25">
        <v>210</v>
      </c>
      <c r="AX15" s="53"/>
      <c r="AY15" s="52"/>
      <c r="AZ15" s="25"/>
      <c r="BA15" s="25"/>
      <c r="BB15" s="25"/>
      <c r="BC15" s="25"/>
      <c r="BD15" s="25">
        <v>268</v>
      </c>
      <c r="BE15" s="53"/>
      <c r="BF15" s="52"/>
      <c r="BG15" s="25"/>
      <c r="BH15" s="25"/>
      <c r="BI15" s="25"/>
      <c r="BJ15" s="25"/>
      <c r="BK15" s="25">
        <v>1</v>
      </c>
      <c r="BL15" s="53"/>
      <c r="BM15" s="52"/>
      <c r="BN15" s="25"/>
      <c r="BO15" s="25"/>
      <c r="BP15" s="25"/>
      <c r="BQ15" s="25"/>
      <c r="BR15" s="25">
        <v>0</v>
      </c>
      <c r="BS15" s="53"/>
      <c r="BT15" s="52"/>
      <c r="BU15" s="25"/>
      <c r="BV15" s="25"/>
      <c r="BW15" s="25"/>
      <c r="BX15" s="25"/>
      <c r="BY15" s="25">
        <v>0</v>
      </c>
      <c r="BZ15" s="53"/>
      <c r="CA15" s="52"/>
      <c r="CB15" s="25"/>
      <c r="CC15" s="25"/>
      <c r="CD15" s="25"/>
      <c r="CE15" s="25"/>
      <c r="CF15" s="25">
        <v>12</v>
      </c>
      <c r="CG15" s="60"/>
      <c r="CH15" s="85">
        <f>SUM(G15:CF15)</f>
        <v>2781</v>
      </c>
      <c r="CI15" s="89" t="s">
        <v>28</v>
      </c>
      <c r="CJ15" s="90"/>
    </row>
    <row r="16" spans="1:88" s="28" customFormat="1" ht="13.5" thickBot="1">
      <c r="A16" s="27" t="s">
        <v>29</v>
      </c>
      <c r="B16" s="47"/>
      <c r="C16" s="48"/>
      <c r="D16" s="48"/>
      <c r="E16" s="48"/>
      <c r="F16" s="48"/>
      <c r="G16" s="49">
        <f>D14-G15</f>
        <v>137</v>
      </c>
      <c r="H16" s="50"/>
      <c r="I16" s="54"/>
      <c r="J16" s="55"/>
      <c r="K16" s="55"/>
      <c r="L16" s="55"/>
      <c r="M16" s="55"/>
      <c r="N16" s="49">
        <f>K14-N15</f>
        <v>156</v>
      </c>
      <c r="O16" s="50"/>
      <c r="P16" s="54"/>
      <c r="Q16" s="55"/>
      <c r="R16" s="55"/>
      <c r="S16" s="55"/>
      <c r="T16" s="55"/>
      <c r="U16" s="49">
        <f>R14-U15</f>
        <v>128</v>
      </c>
      <c r="V16" s="50"/>
      <c r="W16" s="54"/>
      <c r="X16" s="55"/>
      <c r="Y16" s="55"/>
      <c r="Z16" s="55"/>
      <c r="AA16" s="55"/>
      <c r="AB16" s="49">
        <f>Y14-AB15</f>
        <v>150</v>
      </c>
      <c r="AC16" s="50"/>
      <c r="AD16" s="54"/>
      <c r="AE16" s="55"/>
      <c r="AF16" s="55"/>
      <c r="AG16" s="55"/>
      <c r="AH16" s="55"/>
      <c r="AI16" s="49">
        <f>AF14-AI15</f>
        <v>238</v>
      </c>
      <c r="AJ16" s="50"/>
      <c r="AK16" s="54"/>
      <c r="AL16" s="55"/>
      <c r="AM16" s="55"/>
      <c r="AN16" s="55"/>
      <c r="AO16" s="55"/>
      <c r="AP16" s="49">
        <f>AM14-AP15</f>
        <v>167</v>
      </c>
      <c r="AQ16" s="50"/>
      <c r="AR16" s="54"/>
      <c r="AS16" s="55"/>
      <c r="AT16" s="55"/>
      <c r="AU16" s="55"/>
      <c r="AV16" s="55"/>
      <c r="AW16" s="49">
        <f>AT14-AW15</f>
        <v>562</v>
      </c>
      <c r="AX16" s="50"/>
      <c r="AY16" s="54"/>
      <c r="AZ16" s="55"/>
      <c r="BA16" s="55"/>
      <c r="BB16" s="55"/>
      <c r="BC16" s="55"/>
      <c r="BD16" s="49">
        <f>BA14-BD15</f>
        <v>298</v>
      </c>
      <c r="BE16" s="50"/>
      <c r="BF16" s="54"/>
      <c r="BG16" s="55"/>
      <c r="BH16" s="55"/>
      <c r="BI16" s="55"/>
      <c r="BJ16" s="55"/>
      <c r="BK16" s="49">
        <f>BH14-BK15</f>
        <v>495</v>
      </c>
      <c r="BL16" s="50"/>
      <c r="BM16" s="54"/>
      <c r="BN16" s="55"/>
      <c r="BO16" s="55"/>
      <c r="BP16" s="55"/>
      <c r="BQ16" s="55"/>
      <c r="BR16" s="49">
        <f>BO14-BR15</f>
        <v>804</v>
      </c>
      <c r="BS16" s="50"/>
      <c r="BT16" s="54"/>
      <c r="BU16" s="55"/>
      <c r="BV16" s="55"/>
      <c r="BW16" s="55"/>
      <c r="BX16" s="55"/>
      <c r="BY16" s="49">
        <f>BV14-BY15</f>
        <v>810</v>
      </c>
      <c r="BZ16" s="50"/>
      <c r="CA16" s="54"/>
      <c r="CB16" s="55"/>
      <c r="CC16" s="55"/>
      <c r="CD16" s="55"/>
      <c r="CE16" s="55"/>
      <c r="CF16" s="49">
        <f>CC14-CF15</f>
        <v>502</v>
      </c>
      <c r="CG16" s="61"/>
      <c r="CH16" s="85">
        <f>SUM(G16:CF16)</f>
        <v>4447</v>
      </c>
      <c r="CI16" s="89" t="s">
        <v>29</v>
      </c>
      <c r="CJ16" s="90"/>
    </row>
    <row r="17" spans="1:88" s="28" customFormat="1" ht="13.5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 s="86">
        <f>CJ14+CH15</f>
        <v>12400</v>
      </c>
      <c r="CI17" s="89" t="s">
        <v>31</v>
      </c>
      <c r="CJ17" s="90"/>
    </row>
  </sheetData>
  <mergeCells count="40">
    <mergeCell ref="CI15:CJ15"/>
    <mergeCell ref="CI16:CJ16"/>
    <mergeCell ref="CI17:CJ17"/>
    <mergeCell ref="BT3:BV3"/>
    <mergeCell ref="BW3:BY3"/>
    <mergeCell ref="CA3:CC3"/>
    <mergeCell ref="CD3:CF3"/>
    <mergeCell ref="BF3:BH3"/>
    <mergeCell ref="BI3:BK3"/>
    <mergeCell ref="BM3:BO3"/>
    <mergeCell ref="BP3:BR3"/>
    <mergeCell ref="AR3:AT3"/>
    <mergeCell ref="AU3:AW3"/>
    <mergeCell ref="AY3:BA3"/>
    <mergeCell ref="BB3:BD3"/>
    <mergeCell ref="AD3:AF3"/>
    <mergeCell ref="AG3:AI3"/>
    <mergeCell ref="AK3:AM3"/>
    <mergeCell ref="AN3:AP3"/>
    <mergeCell ref="CA2:CG2"/>
    <mergeCell ref="A3:A4"/>
    <mergeCell ref="B3:D3"/>
    <mergeCell ref="E3:G3"/>
    <mergeCell ref="I3:K3"/>
    <mergeCell ref="L3:N3"/>
    <mergeCell ref="P3:R3"/>
    <mergeCell ref="S3:U3"/>
    <mergeCell ref="W3:Y3"/>
    <mergeCell ref="Z3:AB3"/>
    <mergeCell ref="AY2:BE2"/>
    <mergeCell ref="BF2:BL2"/>
    <mergeCell ref="BM2:BS2"/>
    <mergeCell ref="BT2:BZ2"/>
    <mergeCell ref="W2:AC2"/>
    <mergeCell ref="AD2:AJ2"/>
    <mergeCell ref="AK2:AQ2"/>
    <mergeCell ref="AR2:AX2"/>
    <mergeCell ref="B2:H2"/>
    <mergeCell ref="I2:O2"/>
    <mergeCell ref="P2:V2"/>
  </mergeCells>
  <printOptions/>
  <pageMargins left="0.29" right="0.24" top="1" bottom="1" header="0.5" footer="0.5"/>
  <pageSetup fitToWidth="2" fitToHeight="1" horizontalDpi="204" verticalDpi="204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B6" sqref="B6:M6"/>
    </sheetView>
  </sheetViews>
  <sheetFormatPr defaultColWidth="9.140625" defaultRowHeight="12.75"/>
  <cols>
    <col min="1" max="1" width="13.57421875" style="0" customWidth="1"/>
  </cols>
  <sheetData>
    <row r="2" ht="13.5" thickBot="1"/>
    <row r="3" spans="1:14" ht="15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26</v>
      </c>
    </row>
    <row r="4" spans="1:14" ht="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15">
      <c r="A5" s="10" t="s">
        <v>27</v>
      </c>
      <c r="B5" s="11">
        <v>407</v>
      </c>
      <c r="C5" s="11">
        <v>332</v>
      </c>
      <c r="D5" s="11">
        <v>303</v>
      </c>
      <c r="E5" s="11">
        <v>672</v>
      </c>
      <c r="F5" s="11">
        <v>844</v>
      </c>
      <c r="G5" s="11">
        <v>677</v>
      </c>
      <c r="H5" s="11">
        <v>772</v>
      </c>
      <c r="I5" s="11">
        <f>566</f>
        <v>566</v>
      </c>
      <c r="J5" s="11">
        <v>496</v>
      </c>
      <c r="K5" s="11">
        <v>804</v>
      </c>
      <c r="L5" s="11">
        <v>810</v>
      </c>
      <c r="M5" s="11">
        <v>514</v>
      </c>
      <c r="N5" s="12">
        <f>SUM(B5:M5)</f>
        <v>7197</v>
      </c>
    </row>
    <row r="6" spans="1:14" ht="15">
      <c r="A6" s="10" t="s">
        <v>28</v>
      </c>
      <c r="B6" s="11">
        <v>300</v>
      </c>
      <c r="C6" s="11">
        <v>176</v>
      </c>
      <c r="D6" s="11">
        <v>175</v>
      </c>
      <c r="E6" s="11">
        <v>523</v>
      </c>
      <c r="F6" s="11">
        <v>606</v>
      </c>
      <c r="G6" s="11">
        <v>510</v>
      </c>
      <c r="H6" s="11">
        <v>210</v>
      </c>
      <c r="I6" s="11">
        <v>268</v>
      </c>
      <c r="J6" s="11">
        <v>1</v>
      </c>
      <c r="K6" s="11">
        <v>0</v>
      </c>
      <c r="L6" s="11">
        <v>0</v>
      </c>
      <c r="M6" s="11">
        <v>12</v>
      </c>
      <c r="N6" s="12">
        <f>SUM(B6:M6)</f>
        <v>2781</v>
      </c>
    </row>
    <row r="7" spans="1:14" ht="1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">
      <c r="A8" s="10" t="s">
        <v>29</v>
      </c>
      <c r="B8" s="13">
        <f aca="true" t="shared" si="0" ref="B8:N8">SUM(B5-B6)</f>
        <v>107</v>
      </c>
      <c r="C8" s="13">
        <f t="shared" si="0"/>
        <v>156</v>
      </c>
      <c r="D8" s="13">
        <f t="shared" si="0"/>
        <v>128</v>
      </c>
      <c r="E8" s="13">
        <f t="shared" si="0"/>
        <v>149</v>
      </c>
      <c r="F8" s="13">
        <f t="shared" si="0"/>
        <v>238</v>
      </c>
      <c r="G8" s="13">
        <f t="shared" si="0"/>
        <v>167</v>
      </c>
      <c r="H8" s="13">
        <f t="shared" si="0"/>
        <v>562</v>
      </c>
      <c r="I8" s="13">
        <f t="shared" si="0"/>
        <v>298</v>
      </c>
      <c r="J8" s="13">
        <f t="shared" si="0"/>
        <v>495</v>
      </c>
      <c r="K8" s="13">
        <f t="shared" si="0"/>
        <v>804</v>
      </c>
      <c r="L8" s="13">
        <f t="shared" si="0"/>
        <v>810</v>
      </c>
      <c r="M8" s="13">
        <f t="shared" si="0"/>
        <v>502</v>
      </c>
      <c r="N8" s="13">
        <f t="shared" si="0"/>
        <v>4416</v>
      </c>
    </row>
    <row r="9" spans="1:13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printOptions/>
  <pageMargins left="0.46" right="0.7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</dc:creator>
  <cp:keywords/>
  <dc:description/>
  <cp:lastModifiedBy>g.stefanini</cp:lastModifiedBy>
  <cp:lastPrinted>2005-02-17T08:37:41Z</cp:lastPrinted>
  <dcterms:created xsi:type="dcterms:W3CDTF">2005-02-09T13:40:21Z</dcterms:created>
  <dcterms:modified xsi:type="dcterms:W3CDTF">2005-02-23T10:25:09Z</dcterms:modified>
  <cp:category/>
  <cp:version/>
  <cp:contentType/>
  <cp:contentStatus/>
</cp:coreProperties>
</file>